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8_{394068CD-598E-4CC8-B3C3-891752FBF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-28-2025 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3" i="1" l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</calcChain>
</file>

<file path=xl/sharedStrings.xml><?xml version="1.0" encoding="utf-8"?>
<sst xmlns="http://schemas.openxmlformats.org/spreadsheetml/2006/main" count="263" uniqueCount="168">
  <si>
    <t>All PWS Sampling Effort</t>
  </si>
  <si>
    <t>PWS-Sample I.D.</t>
  </si>
  <si>
    <t>PWS - Name</t>
  </si>
  <si>
    <t>Sample Date</t>
  </si>
  <si>
    <t>PFOS</t>
  </si>
  <si>
    <t>PFOA</t>
  </si>
  <si>
    <t>PFNA</t>
  </si>
  <si>
    <t>PFHxS</t>
  </si>
  <si>
    <t>HFPO-DA</t>
  </si>
  <si>
    <t>PFBS</t>
  </si>
  <si>
    <t>PFDA</t>
  </si>
  <si>
    <t>PFHpA</t>
  </si>
  <si>
    <t>PFHxA</t>
  </si>
  <si>
    <t>6:2 FTS</t>
  </si>
  <si>
    <t>PFBA</t>
  </si>
  <si>
    <t>PFPeA</t>
  </si>
  <si>
    <t>PFPeS</t>
  </si>
  <si>
    <t>PFMBA</t>
  </si>
  <si>
    <t>Hazard</t>
  </si>
  <si>
    <t>(ng/L)</t>
  </si>
  <si>
    <t>Index</t>
  </si>
  <si>
    <t>MCL 4.0</t>
  </si>
  <si>
    <t>MCL 10</t>
  </si>
  <si>
    <t>MCL N/A</t>
  </si>
  <si>
    <t>MCL 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</si>
  <si>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</si>
  <si>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</si>
  <si>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</si>
  <si>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</si>
  <si>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</si>
  <si>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</si>
  <si>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</si>
  <si>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</si>
  <si>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</si>
  <si>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</si>
  <si>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</si>
  <si>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</si>
  <si>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</si>
  <si>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</si>
  <si>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</si>
  <si>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</si>
  <si>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</si>
  <si>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</si>
  <si>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NV0000015-W25</t>
  </si>
  <si>
    <t>Carson City Public Works</t>
  </si>
  <si>
    <t>NV0000015-W02</t>
  </si>
  <si>
    <t>NV0000015-W35</t>
  </si>
  <si>
    <t xml:space="preserve">NV0000015-W16 </t>
  </si>
  <si>
    <t>NV0000356-IN01</t>
  </si>
  <si>
    <t>Glenbrook Water Cooperative</t>
  </si>
  <si>
    <t>NV0000913-W08</t>
  </si>
  <si>
    <t>TRI GID</t>
  </si>
  <si>
    <t>NV0000913-TP12</t>
  </si>
  <si>
    <t>NV0000913-W3</t>
  </si>
  <si>
    <t>NV0000913-W07</t>
  </si>
  <si>
    <t>NV0000913-W02</t>
  </si>
  <si>
    <t>NV0000913-W01 &amp; W01-DUP</t>
  </si>
  <si>
    <t>NV0004053-W01</t>
  </si>
  <si>
    <t>Hodges Transportation Co.</t>
  </si>
  <si>
    <t>NV0004053-W02</t>
  </si>
  <si>
    <t>NV0004053-W03</t>
  </si>
  <si>
    <t>NV0000062-W06</t>
  </si>
  <si>
    <t>Fernley Public Works</t>
  </si>
  <si>
    <t>NV0000062-W01</t>
  </si>
  <si>
    <t>NV0000062-W04</t>
  </si>
  <si>
    <t>NV0000062-W05</t>
  </si>
  <si>
    <t>NV0000145-W01</t>
  </si>
  <si>
    <t>Hillcrest Mannor</t>
  </si>
  <si>
    <t>NV0001042-ST01</t>
  </si>
  <si>
    <t>Riverside Resort</t>
  </si>
  <si>
    <t>NV0001042-W04 &amp; W04-DUP</t>
  </si>
  <si>
    <t>NV0001042-W05</t>
  </si>
  <si>
    <t>NV0001042-W06</t>
  </si>
  <si>
    <t>NV0000147-W01</t>
  </si>
  <si>
    <t>Bermuda Palms Management</t>
  </si>
  <si>
    <t>NV0000088-W01</t>
  </si>
  <si>
    <t>Jackpot Water System</t>
  </si>
  <si>
    <t>NV0000088-W04</t>
  </si>
  <si>
    <t>NV0000088-W06 &amp; W06-DUP</t>
  </si>
  <si>
    <t>NV0000088-W05</t>
  </si>
  <si>
    <t>NV0000088-W03</t>
  </si>
  <si>
    <t>NV0000160-W03</t>
  </si>
  <si>
    <t>Mopa Valley Water District</t>
  </si>
  <si>
    <t>NV0000015-W31</t>
  </si>
  <si>
    <t>NV0000015-W40</t>
  </si>
  <si>
    <t>NV0000015-W30</t>
  </si>
  <si>
    <t>NV0000175-W08</t>
  </si>
  <si>
    <t>North Las Vegas Utilities</t>
  </si>
  <si>
    <t>NV0000255-TP07</t>
  </si>
  <si>
    <t>Yearington City of</t>
  </si>
  <si>
    <t>NV0000255-W02</t>
  </si>
  <si>
    <t>NV0000255-W05</t>
  </si>
  <si>
    <t>NV0000162-W03</t>
  </si>
  <si>
    <t>McDermitt Water System</t>
  </si>
  <si>
    <t>NV0000162-W01</t>
  </si>
  <si>
    <t>NV0000067-W01</t>
  </si>
  <si>
    <t>Pinion Pines MHP</t>
  </si>
  <si>
    <t>NV0000070-W01</t>
  </si>
  <si>
    <t>Topaz Water Co., Inc.</t>
  </si>
  <si>
    <t>NV0000070-W03</t>
  </si>
  <si>
    <t>NV0000732-SP02</t>
  </si>
  <si>
    <t>Mt. Rose Bowl Property Owners Water Co.</t>
  </si>
  <si>
    <t>NV0000732-W01</t>
  </si>
  <si>
    <t>NV0000732-ST02</t>
  </si>
  <si>
    <t>NV0000224-W01</t>
  </si>
  <si>
    <t>Stagecoach GID</t>
  </si>
  <si>
    <t>NV0000224-W05</t>
  </si>
  <si>
    <t>NV0000369W01</t>
  </si>
  <si>
    <t>Big Valley MHP</t>
  </si>
  <si>
    <t>NV0002552-SS01</t>
  </si>
  <si>
    <t>Escapee Co-Op of Nevada</t>
  </si>
  <si>
    <t>NV0002552-W03</t>
  </si>
  <si>
    <t>NV0000062-W03</t>
  </si>
  <si>
    <t>NV0000062-W02</t>
  </si>
  <si>
    <t>NV0000260-IN02</t>
  </si>
  <si>
    <t>Round Hill GID</t>
  </si>
  <si>
    <t>NV0000015-W32</t>
  </si>
  <si>
    <t>NV0000015-W33</t>
  </si>
  <si>
    <t>NV0000196-W02</t>
  </si>
  <si>
    <t>Verdi Meadows Utility Co., Inc.</t>
  </si>
  <si>
    <t>NV0000196-W03</t>
  </si>
  <si>
    <t>NV0000751-TP03</t>
  </si>
  <si>
    <t>Gold Ranch Casino</t>
  </si>
  <si>
    <t>NV0000773-SP01</t>
  </si>
  <si>
    <t>Verdi Mutual Water Co.</t>
  </si>
  <si>
    <t>NV0000065-W09</t>
  </si>
  <si>
    <t>Gardnerville Water Co.</t>
  </si>
  <si>
    <t>NV0000065-W07</t>
  </si>
  <si>
    <t>NV0000065-W04</t>
  </si>
  <si>
    <t>NV0000065-W01</t>
  </si>
  <si>
    <t>NV0000065-W02</t>
  </si>
  <si>
    <t>NV0000065-W03</t>
  </si>
  <si>
    <t>NV0000065-W06</t>
  </si>
  <si>
    <t>NV0000168-W06</t>
  </si>
  <si>
    <t>Town of Minden</t>
  </si>
  <si>
    <t>NV0000199-W01</t>
  </si>
  <si>
    <t>KE TA Mobile Home Park</t>
  </si>
  <si>
    <t>NV0000175-W10</t>
  </si>
  <si>
    <t>NV0000175-Cheyenne</t>
  </si>
  <si>
    <t>NV0005036-W01</t>
  </si>
  <si>
    <t>Sheris Ranch</t>
  </si>
  <si>
    <t>NV0005036-W03</t>
  </si>
  <si>
    <t xml:space="preserve"> Exceeds MCL</t>
  </si>
  <si>
    <t>NV0005037-W01</t>
  </si>
  <si>
    <t>Amargosa Town Complex</t>
  </si>
  <si>
    <t>NV0004138-W01</t>
  </si>
  <si>
    <t>Blosser Park</t>
  </si>
  <si>
    <t>NV0000015-W14</t>
  </si>
  <si>
    <t>NV0000015-W-16</t>
  </si>
  <si>
    <t>NV0000073-W05 &amp; W05-DUP</t>
  </si>
  <si>
    <t>Hawthorne Utilities</t>
  </si>
  <si>
    <t>NV0000073-W01</t>
  </si>
  <si>
    <t>NV0000287-W01</t>
  </si>
  <si>
    <t>Kings Row TP</t>
  </si>
  <si>
    <t>NV0000140-W01</t>
  </si>
  <si>
    <t>Luna Vista</t>
  </si>
  <si>
    <t>NV0000074-W04</t>
  </si>
  <si>
    <t>Mina Luning Water System</t>
  </si>
  <si>
    <t>NV0000774-W01</t>
  </si>
  <si>
    <t>Natchez School</t>
  </si>
  <si>
    <t>NV0004139-W01</t>
  </si>
  <si>
    <t>Pahrump Museum</t>
  </si>
  <si>
    <t>NV0000750-W02</t>
  </si>
  <si>
    <t>Pleasant Valley School</t>
  </si>
  <si>
    <t>Italicized + BOLD     =</t>
  </si>
  <si>
    <t>NV0000015-W18</t>
  </si>
  <si>
    <t>NV0000221-W01</t>
  </si>
  <si>
    <t>Spirit Mountain Utility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</si>
</sst>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1D35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1D35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2" fontId="0" fillId="0" borderId="0" xfId="0" applyNumberForma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14" fontId="1" fillId="0" borderId="12" xfId="0" applyNumberFormat="1" applyFont="1" applyBorder="1" applyAlignment="1">
      <alignment horizontal="center"/>
    </xf>
    <xf numFmtId="0" fontId="0" fillId="0" borderId="13" xfId="0" applyBorder="1"/>
    <xf numFmtId="0" fontId="0" fillId="0" borderId="12" xfId="0" applyBorder="1"/>
    <xf numFmtId="0" fontId="0" fillId="0" borderId="12" xfId="0" applyBorder="1" applyAlignment="1">
      <alignment horizontal="right"/>
    </xf>
    <xf numFmtId="0" fontId="0" fillId="0" borderId="14" xfId="0" applyBorder="1"/>
    <xf numFmtId="2" fontId="4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1" fillId="0" borderId="16" xfId="0" applyFont="1" applyBorder="1"/>
    <xf numFmtId="14" fontId="1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right"/>
    </xf>
    <xf numFmtId="0" fontId="0" fillId="0" borderId="16" xfId="0" applyBorder="1"/>
    <xf numFmtId="0" fontId="0" fillId="0" borderId="16" xfId="0" applyBorder="1" applyAlignment="1">
      <alignment horizontal="right"/>
    </xf>
    <xf numFmtId="0" fontId="0" fillId="0" borderId="18" xfId="0" applyBorder="1"/>
    <xf numFmtId="2" fontId="4" fillId="0" borderId="18" xfId="0" applyNumberFormat="1" applyFont="1" applyBorder="1" applyAlignment="1">
      <alignment horizontal="center" vertical="center"/>
    </xf>
    <xf numFmtId="0" fontId="0" fillId="0" borderId="17" xfId="0" applyBorder="1"/>
    <xf numFmtId="164" fontId="5" fillId="0" borderId="1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5" fillId="0" borderId="16" xfId="0" applyFont="1" applyBorder="1" applyAlignment="1">
      <alignment horizontal="right"/>
    </xf>
    <xf numFmtId="0" fontId="1" fillId="0" borderId="19" xfId="0" applyFont="1" applyBorder="1"/>
    <xf numFmtId="0" fontId="1" fillId="0" borderId="20" xfId="0" applyFont="1" applyBorder="1"/>
    <xf numFmtId="14" fontId="1" fillId="0" borderId="20" xfId="0" applyNumberFormat="1" applyFont="1" applyBorder="1" applyAlignment="1">
      <alignment horizontal="center"/>
    </xf>
    <xf numFmtId="0" fontId="0" fillId="0" borderId="20" xfId="0" applyBorder="1"/>
    <xf numFmtId="0" fontId="0" fillId="0" borderId="22" xfId="0" applyBorder="1"/>
    <xf numFmtId="2" fontId="4" fillId="0" borderId="22" xfId="0" applyNumberFormat="1" applyFont="1" applyBorder="1" applyAlignment="1">
      <alignment horizontal="center" vertical="center"/>
    </xf>
    <xf numFmtId="0" fontId="1" fillId="0" borderId="17" xfId="0" applyFont="1" applyBorder="1"/>
    <xf numFmtId="0" fontId="1" fillId="0" borderId="13" xfId="0" applyFont="1" applyBorder="1"/>
    <xf numFmtId="0" fontId="7" fillId="0" borderId="16" xfId="0" applyFont="1" applyBorder="1"/>
    <xf numFmtId="0" fontId="1" fillId="0" borderId="21" xfId="0" applyFont="1" applyBorder="1"/>
    <xf numFmtId="0" fontId="8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2" fontId="4" fillId="0" borderId="9" xfId="0" applyNumberFormat="1" applyFont="1" applyBorder="1" applyAlignment="1">
      <alignment horizontal="center" vertical="center"/>
    </xf>
    <xf numFmtId="0" fontId="1" fillId="0" borderId="24" xfId="0" applyFont="1" applyBorder="1"/>
    <xf numFmtId="0" fontId="1" fillId="0" borderId="23" xfId="0" applyFont="1" applyBorder="1"/>
    <xf numFmtId="0" fontId="1" fillId="0" borderId="0" xfId="0" applyFo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7" fillId="0" borderId="0" xfId="0" applyFont="1"/>
    <xf numFmtId="2" fontId="6" fillId="0" borderId="0" xfId="0" applyNumberFormat="1" applyFont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0" xfId="0" applyBorder="1" applyAlignment="1">
      <alignment horizontal="right"/>
    </xf>
    <xf numFmtId="0" fontId="8" fillId="0" borderId="16" xfId="0" applyFont="1" applyBorder="1"/>
    <xf numFmtId="0" fontId="1" fillId="0" borderId="25" xfId="0" applyFont="1" applyBorder="1"/>
    <xf numFmtId="0" fontId="7" fillId="0" borderId="20" xfId="0" applyFont="1" applyBorder="1"/>
    <xf numFmtId="2" fontId="6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1D35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C4F608D-2769-4C84-91EF-67834E2A9CF4}" name="Table132" displayName="Table132" ref="A6:R103" totalsRowShown="0" headerRowDxfId="21" dataDxfId="20" headerRowBorderDxfId="18" tableBorderDxfId="19">
  <autoFilter ref="A6:R103" xr:uid="{AC4F608D-2769-4C84-91EF-67834E2A9CF4}"/>
  <sortState xmlns:xlrd2="http://schemas.microsoft.com/office/spreadsheetml/2017/richdata2" ref="A7:R103">
    <sortCondition ref="C6:C103"/>
  </sortState>
  <tableColumns count="18">
    <tableColumn id="1" xr3:uid="{3A8F1C80-5BCF-4E15-AF62-512B27D58FE2}" name="Column1" dataDxfId="17"/>
    <tableColumn id="2" xr3:uid="{65739C77-C66B-4C14-B2DC-6902271DA9F1}" name="Column2" dataDxfId="16"/>
    <tableColumn id="3" xr3:uid="{6347F36D-9962-46E2-B8B5-34E183070D71}" name="Column3" dataDxfId="15"/>
    <tableColumn id="4" xr3:uid="{853CB13D-8E4E-40F0-954A-37E056722D32}" name="Column4" dataDxfId="14"/>
    <tableColumn id="5" xr3:uid="{44E35E7D-B6A2-4876-BD40-A0111ADAAEB4}" name="Column5" dataDxfId="13"/>
    <tableColumn id="6" xr3:uid="{DC4E770D-03C4-47E8-A46E-F3696E11BBAC}" name="Column6" dataDxfId="12"/>
    <tableColumn id="7" xr3:uid="{BC119130-3606-4194-AA87-1C8EE1493CD8}" name="Column7" dataDxfId="11"/>
    <tableColumn id="8" xr3:uid="{3D455D02-A86B-4367-9089-DE8270B6F3E9}" name="Column8" dataDxfId="10"/>
    <tableColumn id="9" xr3:uid="{1F0B10AA-2804-440E-A9BF-3A7DD17B7D78}" name="Column9" dataDxfId="9"/>
    <tableColumn id="10" xr3:uid="{E205F857-EFF7-4239-8BA8-E2F62931D64C}" name="Column10" dataDxfId="8"/>
    <tableColumn id="11" xr3:uid="{84A5885F-FE29-4966-BCBB-D99D8A3AA720}" name="Column11" dataDxfId="7"/>
    <tableColumn id="12" xr3:uid="{984DC5D3-B6F8-4F76-9329-BD31451EBB44}" name="Column12" dataDxfId="6"/>
    <tableColumn id="13" xr3:uid="{970386E4-8918-409E-A4C2-43F7A9C33E36}" name="Column13" dataDxfId="5"/>
    <tableColumn id="14" xr3:uid="{31530A6E-9FFF-47A5-9B3C-D05C766055B3}" name="Column14" dataDxfId="4"/>
    <tableColumn id="15" xr3:uid="{4EA2467C-E301-4D1D-9538-EF2101032959}" name="Column15" dataDxfId="3"/>
    <tableColumn id="16" xr3:uid="{7C0DDE96-F417-4B31-A903-FDDB4E11E9A4}" name="Column16" dataDxfId="2"/>
    <tableColumn id="17" xr3:uid="{D985DBD4-2C44-4F60-99DE-26268D03D67F}" name="Column17" dataDxfId="1"/>
    <tableColumn id="18" xr3:uid="{14D531A1-FB94-4D81-80C5-4512373F2418}" name="Column18" dataDxfId="0">
      <calculatedColumnFormula>IF(COUNTA(F7, G7, H7, I7) &gt;= 2, S7, "N/A")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0"/>
  <sheetViews>
    <sheetView tabSelected="1" topLeftCell="A66" workbookViewId="0">
      <selection activeCell="U20" sqref="U20"/>
    </sheetView>
  </sheetViews>
  <sheetFormatPr defaultRowHeight="15" x14ac:dyDescent="0.25"/>
  <cols>
    <col min="1" max="1" width="18.42578125" customWidth="1"/>
    <col min="2" max="2" width="28.42578125" customWidth="1"/>
    <col min="3" max="3" width="16.5703125" style="51" customWidth="1"/>
    <col min="4" max="9" width="11" customWidth="1"/>
    <col min="10" max="18" width="12" customWidth="1"/>
    <col min="19" max="19" width="9.140625" hidden="1" customWidth="1"/>
  </cols>
  <sheetData>
    <row r="1" spans="1:19" ht="15.75" x14ac:dyDescent="0.25">
      <c r="A1" s="1" t="s">
        <v>0</v>
      </c>
      <c r="R1" s="2"/>
    </row>
    <row r="2" spans="1:19" ht="15.75" thickBot="1" x14ac:dyDescent="0.3">
      <c r="R2" s="2"/>
    </row>
    <row r="3" spans="1:19" x14ac:dyDescent="0.25">
      <c r="A3" s="3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6" t="s">
        <v>16</v>
      </c>
      <c r="Q3" s="6" t="s">
        <v>17</v>
      </c>
      <c r="R3" s="7" t="s">
        <v>18</v>
      </c>
    </row>
    <row r="4" spans="1:19" x14ac:dyDescent="0.25">
      <c r="A4" s="8"/>
      <c r="B4" s="9"/>
      <c r="C4" s="52"/>
      <c r="D4" s="10" t="s">
        <v>19</v>
      </c>
      <c r="E4" s="10" t="s">
        <v>19</v>
      </c>
      <c r="F4" s="10" t="s">
        <v>19</v>
      </c>
      <c r="G4" s="10" t="s">
        <v>19</v>
      </c>
      <c r="H4" s="10" t="s">
        <v>19</v>
      </c>
      <c r="I4" s="10" t="s">
        <v>19</v>
      </c>
      <c r="J4" s="10" t="s">
        <v>19</v>
      </c>
      <c r="K4" s="10" t="s">
        <v>19</v>
      </c>
      <c r="L4" s="10" t="s">
        <v>19</v>
      </c>
      <c r="M4" s="10" t="s">
        <v>19</v>
      </c>
      <c r="N4" s="10" t="s">
        <v>19</v>
      </c>
      <c r="O4" s="10" t="s">
        <v>19</v>
      </c>
      <c r="P4" s="11" t="s">
        <v>19</v>
      </c>
      <c r="Q4" s="11" t="s">
        <v>19</v>
      </c>
      <c r="R4" s="12" t="s">
        <v>20</v>
      </c>
    </row>
    <row r="5" spans="1:19" x14ac:dyDescent="0.25">
      <c r="A5" s="13"/>
      <c r="B5" s="10"/>
      <c r="C5" s="14"/>
      <c r="D5" s="15" t="s">
        <v>21</v>
      </c>
      <c r="E5" s="15" t="s">
        <v>21</v>
      </c>
      <c r="F5" s="15" t="s">
        <v>22</v>
      </c>
      <c r="G5" s="15" t="s">
        <v>22</v>
      </c>
      <c r="H5" s="15" t="s">
        <v>22</v>
      </c>
      <c r="I5" s="10" t="s">
        <v>23</v>
      </c>
      <c r="J5" s="10" t="s">
        <v>23</v>
      </c>
      <c r="K5" s="10" t="s">
        <v>23</v>
      </c>
      <c r="L5" s="10" t="s">
        <v>23</v>
      </c>
      <c r="M5" s="10" t="s">
        <v>23</v>
      </c>
      <c r="N5" s="10" t="s">
        <v>23</v>
      </c>
      <c r="O5" s="10" t="s">
        <v>23</v>
      </c>
      <c r="P5" s="11" t="s">
        <v>23</v>
      </c>
      <c r="Q5" s="11" t="s">
        <v>23</v>
      </c>
      <c r="R5" s="12" t="s">
        <v>24</v>
      </c>
    </row>
    <row r="6" spans="1:19" x14ac:dyDescent="0.25">
      <c r="A6" s="16" t="s">
        <v>25</v>
      </c>
      <c r="B6" s="17" t="s">
        <v>26</v>
      </c>
      <c r="C6" s="18" t="s">
        <v>27</v>
      </c>
      <c r="D6" s="19" t="s">
        <v>28</v>
      </c>
      <c r="E6" s="20" t="s">
        <v>29</v>
      </c>
      <c r="F6" s="20" t="s">
        <v>30</v>
      </c>
      <c r="G6" s="20" t="s">
        <v>31</v>
      </c>
      <c r="H6" s="20" t="s">
        <v>32</v>
      </c>
      <c r="I6" s="21" t="s">
        <v>33</v>
      </c>
      <c r="J6" s="20" t="s">
        <v>34</v>
      </c>
      <c r="K6" s="20" t="s">
        <v>35</v>
      </c>
      <c r="L6" s="20" t="s">
        <v>36</v>
      </c>
      <c r="M6" s="20" t="s">
        <v>37</v>
      </c>
      <c r="N6" s="20" t="s">
        <v>38</v>
      </c>
      <c r="O6" s="20" t="s">
        <v>39</v>
      </c>
      <c r="P6" s="22" t="s">
        <v>40</v>
      </c>
      <c r="Q6" s="22" t="s">
        <v>41</v>
      </c>
      <c r="R6" s="23" t="s">
        <v>42</v>
      </c>
    </row>
    <row r="7" spans="1:19" x14ac:dyDescent="0.25">
      <c r="A7" s="16" t="s">
        <v>43</v>
      </c>
      <c r="B7" s="17" t="s">
        <v>44</v>
      </c>
      <c r="C7" s="18">
        <v>45796</v>
      </c>
      <c r="D7" s="19"/>
      <c r="E7" s="20"/>
      <c r="F7" s="20"/>
      <c r="G7" s="20"/>
      <c r="H7" s="20"/>
      <c r="I7" s="21">
        <v>0.65800000000000003</v>
      </c>
      <c r="J7" s="20"/>
      <c r="K7" s="20"/>
      <c r="L7" s="20"/>
      <c r="M7" s="20"/>
      <c r="N7" s="20"/>
      <c r="O7" s="20"/>
      <c r="P7" s="22"/>
      <c r="Q7" s="22"/>
      <c r="R7" s="23" t="str">
        <f>IF(COUNTA(F7, G7, H7, I7) &gt;= 2, S7, "N/A")</f>
        <v>N/A</v>
      </c>
      <c r="S7">
        <f>(H7/10)+(I7/2000)+(F7/10)+(G7/10)</f>
        <v>3.2900000000000003E-4</v>
      </c>
    </row>
    <row r="8" spans="1:19" x14ac:dyDescent="0.25">
      <c r="A8" s="24" t="s">
        <v>45</v>
      </c>
      <c r="B8" s="25" t="s">
        <v>44</v>
      </c>
      <c r="C8" s="26">
        <v>45796</v>
      </c>
      <c r="D8" s="27">
        <v>2</v>
      </c>
      <c r="E8" s="28"/>
      <c r="F8" s="28"/>
      <c r="G8" s="28"/>
      <c r="H8" s="28"/>
      <c r="I8" s="28"/>
      <c r="J8" s="28"/>
      <c r="K8" s="28"/>
      <c r="L8" s="29"/>
      <c r="M8" s="28"/>
      <c r="N8" s="28"/>
      <c r="O8" s="28"/>
      <c r="P8" s="30"/>
      <c r="Q8" s="30"/>
      <c r="R8" s="31" t="str">
        <f>IF(COUNTA(F8, G8, H8, I8) &gt;= 2, S8, "N/A")</f>
        <v>N/A</v>
      </c>
      <c r="S8">
        <f t="shared" ref="S8:S71" si="0">(H8/10)+(I8/2000)+(F8/10)+(G8/10)</f>
        <v>0</v>
      </c>
    </row>
    <row r="9" spans="1:19" x14ac:dyDescent="0.25">
      <c r="A9" s="24" t="s">
        <v>46</v>
      </c>
      <c r="B9" s="25" t="s">
        <v>44</v>
      </c>
      <c r="C9" s="26">
        <v>45796</v>
      </c>
      <c r="D9" s="32"/>
      <c r="E9" s="28"/>
      <c r="F9" s="28"/>
      <c r="G9" s="28"/>
      <c r="H9" s="28"/>
      <c r="I9" s="28"/>
      <c r="J9" s="28"/>
      <c r="K9" s="28"/>
      <c r="L9" s="29">
        <v>2.1</v>
      </c>
      <c r="M9" s="28"/>
      <c r="N9" s="28"/>
      <c r="O9" s="28"/>
      <c r="P9" s="30"/>
      <c r="Q9" s="30"/>
      <c r="R9" s="31" t="str">
        <f>IF(COUNTA(F9, G9, H9, I9) &gt;= 2, S9, "N/A")</f>
        <v>N/A</v>
      </c>
      <c r="S9">
        <f t="shared" si="0"/>
        <v>0</v>
      </c>
    </row>
    <row r="10" spans="1:19" ht="15.75" x14ac:dyDescent="0.25">
      <c r="A10" s="24" t="s">
        <v>47</v>
      </c>
      <c r="B10" s="25" t="s">
        <v>44</v>
      </c>
      <c r="C10" s="26">
        <v>45796</v>
      </c>
      <c r="D10" s="32"/>
      <c r="E10" s="28"/>
      <c r="F10" s="28"/>
      <c r="G10" s="33">
        <v>25</v>
      </c>
      <c r="H10" s="28"/>
      <c r="I10" s="28">
        <v>4.0999999999999996</v>
      </c>
      <c r="J10" s="28"/>
      <c r="K10" s="28"/>
      <c r="L10" s="28">
        <v>4.9000000000000004</v>
      </c>
      <c r="M10" s="28">
        <v>2.6</v>
      </c>
      <c r="N10" s="28"/>
      <c r="O10" s="28">
        <v>4.4000000000000004</v>
      </c>
      <c r="P10" s="30">
        <v>5.7</v>
      </c>
      <c r="Q10" s="30"/>
      <c r="R10" s="34">
        <f>IF(COUNTA(F10, G10, H10, I10) &gt;= 2, S10, "N/A")</f>
        <v>2.5020500000000001</v>
      </c>
      <c r="S10">
        <f t="shared" si="0"/>
        <v>2.5020500000000001</v>
      </c>
    </row>
    <row r="11" spans="1:19" x14ac:dyDescent="0.25">
      <c r="A11" s="24" t="s">
        <v>48</v>
      </c>
      <c r="B11" s="25" t="s">
        <v>49</v>
      </c>
      <c r="C11" s="26">
        <v>45797</v>
      </c>
      <c r="D11" s="32">
        <v>2.52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30"/>
      <c r="Q11" s="30"/>
      <c r="R11" s="31" t="str">
        <f>IF(COUNTA(F11, G11, H11, I11) &gt;= 2, S11, "N/A")</f>
        <v>N/A</v>
      </c>
      <c r="S11">
        <f t="shared" si="0"/>
        <v>0</v>
      </c>
    </row>
    <row r="12" spans="1:19" x14ac:dyDescent="0.25">
      <c r="A12" s="24" t="s">
        <v>57</v>
      </c>
      <c r="B12" s="25" t="s">
        <v>58</v>
      </c>
      <c r="C12" s="26">
        <v>45799</v>
      </c>
      <c r="D12" s="61">
        <v>1.38</v>
      </c>
      <c r="E12" s="28"/>
      <c r="F12" s="28"/>
      <c r="G12" s="28">
        <v>1.65</v>
      </c>
      <c r="H12" s="29">
        <v>0.94099999999999995</v>
      </c>
      <c r="I12" s="28"/>
      <c r="J12" s="28"/>
      <c r="K12" s="28"/>
      <c r="L12" s="28">
        <v>0.56299999999999994</v>
      </c>
      <c r="M12" s="28"/>
      <c r="N12" s="28"/>
      <c r="O12" s="29">
        <v>0.79500000000000004</v>
      </c>
      <c r="P12" s="30"/>
      <c r="Q12" s="30"/>
      <c r="R12" s="31">
        <f>IF(COUNTA(F12, G12, H12, I12) &gt;= 2, S12, "N/A")</f>
        <v>0.2591</v>
      </c>
      <c r="S12">
        <f t="shared" si="0"/>
        <v>0.2591</v>
      </c>
    </row>
    <row r="13" spans="1:19" ht="15.75" x14ac:dyDescent="0.25">
      <c r="A13" s="24" t="s">
        <v>59</v>
      </c>
      <c r="B13" s="25" t="s">
        <v>58</v>
      </c>
      <c r="C13" s="26">
        <v>45799</v>
      </c>
      <c r="D13" s="35">
        <v>9.06</v>
      </c>
      <c r="E13" s="29">
        <v>0.51</v>
      </c>
      <c r="F13" s="28"/>
      <c r="G13" s="28">
        <v>3.34</v>
      </c>
      <c r="H13" s="28"/>
      <c r="I13" s="29">
        <v>1.26</v>
      </c>
      <c r="J13" s="28"/>
      <c r="K13" s="28"/>
      <c r="L13" s="28"/>
      <c r="M13" s="28"/>
      <c r="N13" s="29">
        <v>1</v>
      </c>
      <c r="O13" s="29">
        <v>0.41099999999999998</v>
      </c>
      <c r="P13" s="36">
        <v>0.56599999999999995</v>
      </c>
      <c r="Q13" s="36"/>
      <c r="R13" s="31">
        <f>IF(COUNTA(F13, G13, H13, I13) &gt;= 2, S13, "N/A")</f>
        <v>0.33462999999999998</v>
      </c>
      <c r="S13">
        <f t="shared" si="0"/>
        <v>0.33462999999999998</v>
      </c>
    </row>
    <row r="14" spans="1:19" x14ac:dyDescent="0.25">
      <c r="A14" s="24" t="s">
        <v>60</v>
      </c>
      <c r="B14" s="25" t="s">
        <v>58</v>
      </c>
      <c r="C14" s="26">
        <v>45799</v>
      </c>
      <c r="D14" s="61">
        <v>1.25</v>
      </c>
      <c r="E14" s="28"/>
      <c r="F14" s="28"/>
      <c r="G14" s="28">
        <v>3.97</v>
      </c>
      <c r="H14" s="28"/>
      <c r="I14" s="29">
        <v>2.94</v>
      </c>
      <c r="J14" s="28"/>
      <c r="K14" s="28"/>
      <c r="L14" s="28">
        <v>1.58</v>
      </c>
      <c r="M14" s="28"/>
      <c r="N14" s="29">
        <v>1.89</v>
      </c>
      <c r="O14" s="29">
        <v>2.2200000000000002</v>
      </c>
      <c r="P14" s="36">
        <v>0.95199999999999996</v>
      </c>
      <c r="Q14" s="36"/>
      <c r="R14" s="31">
        <f>IF(COUNTA(F14, G14, H14, I14) &gt;= 2, S14, "N/A")</f>
        <v>0.39847000000000005</v>
      </c>
      <c r="S14">
        <f t="shared" si="0"/>
        <v>0.39847000000000005</v>
      </c>
    </row>
    <row r="15" spans="1:19" x14ac:dyDescent="0.25">
      <c r="A15" s="24" t="s">
        <v>61</v>
      </c>
      <c r="B15" s="25" t="s">
        <v>62</v>
      </c>
      <c r="C15" s="26">
        <v>45804</v>
      </c>
      <c r="D15" s="32">
        <v>0.874</v>
      </c>
      <c r="E15" s="28"/>
      <c r="F15" s="28"/>
      <c r="G15" s="28">
        <v>0.41299999999999998</v>
      </c>
      <c r="H15" s="28"/>
      <c r="I15" s="28"/>
      <c r="J15" s="28"/>
      <c r="K15" s="28"/>
      <c r="L15" s="28"/>
      <c r="M15" s="28"/>
      <c r="N15" s="28"/>
      <c r="O15" s="28"/>
      <c r="P15" s="30"/>
      <c r="Q15" s="30"/>
      <c r="R15" s="31" t="str">
        <f>IF(COUNTA(F15, G15, H15, I15) &gt;= 2, S15, "N/A")</f>
        <v>N/A</v>
      </c>
      <c r="S15">
        <f t="shared" si="0"/>
        <v>4.1299999999999996E-2</v>
      </c>
    </row>
    <row r="16" spans="1:19" ht="15.75" x14ac:dyDescent="0.25">
      <c r="A16" s="24" t="s">
        <v>63</v>
      </c>
      <c r="B16" s="25" t="s">
        <v>62</v>
      </c>
      <c r="C16" s="26">
        <v>45804</v>
      </c>
      <c r="D16" s="37">
        <v>6.8</v>
      </c>
      <c r="E16" s="29">
        <v>1.69</v>
      </c>
      <c r="F16" s="29">
        <v>0.59</v>
      </c>
      <c r="G16" s="28">
        <v>2.79</v>
      </c>
      <c r="H16" s="28"/>
      <c r="I16" s="29">
        <v>1.05</v>
      </c>
      <c r="J16" s="28"/>
      <c r="K16" s="29">
        <v>1.19</v>
      </c>
      <c r="L16" s="28">
        <v>2.06</v>
      </c>
      <c r="M16" s="28"/>
      <c r="N16" s="29">
        <v>1.35</v>
      </c>
      <c r="O16" s="29">
        <v>1.83</v>
      </c>
      <c r="P16" s="36">
        <v>0.52800000000000002</v>
      </c>
      <c r="Q16" s="36"/>
      <c r="R16" s="31">
        <f>IF(COUNTA(F16, G16, H16, I16) &gt;= 2, S16, "N/A")</f>
        <v>0.33852500000000002</v>
      </c>
      <c r="S16">
        <f t="shared" si="0"/>
        <v>0.33852500000000002</v>
      </c>
    </row>
    <row r="17" spans="1:19" ht="15.75" x14ac:dyDescent="0.25">
      <c r="A17" s="24" t="s">
        <v>64</v>
      </c>
      <c r="B17" s="25" t="s">
        <v>62</v>
      </c>
      <c r="C17" s="26">
        <v>45804</v>
      </c>
      <c r="D17" s="35">
        <v>5.04</v>
      </c>
      <c r="E17" s="29">
        <v>1.62</v>
      </c>
      <c r="F17" s="29">
        <v>0.64900000000000002</v>
      </c>
      <c r="G17" s="28">
        <v>2.57</v>
      </c>
      <c r="H17" s="28"/>
      <c r="I17" s="29">
        <v>1.41</v>
      </c>
      <c r="J17" s="29">
        <v>0.443</v>
      </c>
      <c r="K17" s="28">
        <v>1.57</v>
      </c>
      <c r="L17" s="29">
        <v>2.72</v>
      </c>
      <c r="M17" s="28"/>
      <c r="N17" s="29">
        <v>1.82</v>
      </c>
      <c r="O17" s="29">
        <v>2.35</v>
      </c>
      <c r="P17" s="36">
        <v>0.38900000000000001</v>
      </c>
      <c r="Q17" s="36"/>
      <c r="R17" s="31">
        <f>IF(COUNTA(F17, G17, H17, I17) &gt;= 2, S17, "N/A")</f>
        <v>0.32260500000000003</v>
      </c>
      <c r="S17">
        <f t="shared" si="0"/>
        <v>0.32260500000000003</v>
      </c>
    </row>
    <row r="18" spans="1:19" ht="15.75" x14ac:dyDescent="0.25">
      <c r="A18" s="24" t="s">
        <v>65</v>
      </c>
      <c r="B18" s="25" t="s">
        <v>62</v>
      </c>
      <c r="C18" s="26">
        <v>45804</v>
      </c>
      <c r="D18" s="35">
        <v>11.3</v>
      </c>
      <c r="E18" s="29">
        <v>2.36</v>
      </c>
      <c r="F18" s="29">
        <v>0.54900000000000004</v>
      </c>
      <c r="G18" s="29">
        <v>5.47</v>
      </c>
      <c r="H18" s="28"/>
      <c r="I18" s="29">
        <v>2.2200000000000002</v>
      </c>
      <c r="J18" s="28"/>
      <c r="K18" s="28">
        <v>1.28</v>
      </c>
      <c r="L18" s="29">
        <v>2.44</v>
      </c>
      <c r="M18" s="28"/>
      <c r="N18" s="29">
        <v>2.02</v>
      </c>
      <c r="O18" s="29">
        <v>1.64</v>
      </c>
      <c r="P18" s="36">
        <v>0.97799999999999998</v>
      </c>
      <c r="Q18" s="36"/>
      <c r="R18" s="31">
        <f>IF(COUNTA(F18, G18, H18, I18) &gt;= 2, S18, "N/A")</f>
        <v>0.60300999999999993</v>
      </c>
      <c r="S18">
        <f t="shared" si="0"/>
        <v>0.60300999999999993</v>
      </c>
    </row>
    <row r="19" spans="1:19" x14ac:dyDescent="0.25">
      <c r="A19" s="24" t="s">
        <v>50</v>
      </c>
      <c r="B19" s="25" t="s">
        <v>51</v>
      </c>
      <c r="C19" s="26">
        <v>45805</v>
      </c>
      <c r="D19" s="32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9">
        <v>0.41199999999999998</v>
      </c>
      <c r="P19" s="30"/>
      <c r="Q19" s="30"/>
      <c r="R19" s="31" t="str">
        <f>IF(COUNTA(F19, G19, H19, I19) &gt;= 2, S19, "N/A")</f>
        <v>N/A</v>
      </c>
      <c r="S19">
        <f t="shared" si="0"/>
        <v>0</v>
      </c>
    </row>
    <row r="20" spans="1:19" x14ac:dyDescent="0.25">
      <c r="A20" s="24" t="s">
        <v>52</v>
      </c>
      <c r="B20" s="25" t="s">
        <v>51</v>
      </c>
      <c r="C20" s="26">
        <v>45805</v>
      </c>
      <c r="D20" s="32">
        <v>1.41</v>
      </c>
      <c r="E20" s="28"/>
      <c r="F20" s="28"/>
      <c r="G20" s="28">
        <v>0.51800000000000002</v>
      </c>
      <c r="H20" s="28"/>
      <c r="I20" s="28"/>
      <c r="J20" s="28"/>
      <c r="K20" s="28"/>
      <c r="L20" s="28"/>
      <c r="M20" s="28"/>
      <c r="N20" s="28"/>
      <c r="O20" s="28"/>
      <c r="P20" s="30"/>
      <c r="Q20" s="30"/>
      <c r="R20" s="31" t="str">
        <f>IF(COUNTA(F20, G20, H20, I20) &gt;= 2, S20, "N/A")</f>
        <v>N/A</v>
      </c>
      <c r="S20">
        <f t="shared" si="0"/>
        <v>5.1799999999999999E-2</v>
      </c>
    </row>
    <row r="21" spans="1:19" x14ac:dyDescent="0.25">
      <c r="A21" s="24" t="s">
        <v>53</v>
      </c>
      <c r="B21" s="25" t="s">
        <v>51</v>
      </c>
      <c r="C21" s="26">
        <v>45805</v>
      </c>
      <c r="D21" s="32">
        <v>0.501</v>
      </c>
      <c r="E21" s="28"/>
      <c r="F21" s="28"/>
      <c r="G21" s="28">
        <v>0.40400000000000003</v>
      </c>
      <c r="H21" s="28"/>
      <c r="I21" s="28"/>
      <c r="J21" s="28"/>
      <c r="K21" s="28"/>
      <c r="L21" s="28"/>
      <c r="M21" s="28"/>
      <c r="N21" s="28"/>
      <c r="O21" s="28"/>
      <c r="P21" s="30"/>
      <c r="Q21" s="30"/>
      <c r="R21" s="31" t="str">
        <f>IF(COUNTA(F21, G21, H21, I21) &gt;= 2, S21, "N/A")</f>
        <v>N/A</v>
      </c>
      <c r="S21">
        <f t="shared" si="0"/>
        <v>4.0400000000000005E-2</v>
      </c>
    </row>
    <row r="22" spans="1:19" x14ac:dyDescent="0.25">
      <c r="A22" s="24" t="s">
        <v>54</v>
      </c>
      <c r="B22" s="25" t="s">
        <v>51</v>
      </c>
      <c r="C22" s="26">
        <v>45805</v>
      </c>
      <c r="D22" s="32"/>
      <c r="E22" s="28">
        <v>0.38800000000000001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30"/>
      <c r="Q22" s="30"/>
      <c r="R22" s="31" t="str">
        <f>IF(COUNTA(F22, G22, H22, I22) &gt;= 2, S22, "N/A")</f>
        <v>N/A</v>
      </c>
      <c r="S22">
        <f t="shared" si="0"/>
        <v>0</v>
      </c>
    </row>
    <row r="23" spans="1:19" x14ac:dyDescent="0.25">
      <c r="A23" s="24" t="s">
        <v>55</v>
      </c>
      <c r="B23" s="25" t="s">
        <v>51</v>
      </c>
      <c r="C23" s="26">
        <v>45805</v>
      </c>
      <c r="D23" s="32">
        <v>1.44</v>
      </c>
      <c r="E23" s="29">
        <v>0.40699999999999997</v>
      </c>
      <c r="F23" s="28"/>
      <c r="G23" s="28">
        <v>0.46</v>
      </c>
      <c r="H23" s="28"/>
      <c r="I23" s="28"/>
      <c r="J23" s="28"/>
      <c r="K23" s="28"/>
      <c r="L23" s="28"/>
      <c r="M23" s="28"/>
      <c r="N23" s="28"/>
      <c r="O23" s="28"/>
      <c r="P23" s="30"/>
      <c r="Q23" s="30"/>
      <c r="R23" s="31" t="str">
        <f>IF(COUNTA(F23, G23, H23, I23) &gt;= 2, S23, "N/A")</f>
        <v>N/A</v>
      </c>
      <c r="S23">
        <f t="shared" si="0"/>
        <v>4.5999999999999999E-2</v>
      </c>
    </row>
    <row r="24" spans="1:19" x14ac:dyDescent="0.25">
      <c r="A24" s="24" t="s">
        <v>56</v>
      </c>
      <c r="B24" s="25" t="s">
        <v>51</v>
      </c>
      <c r="C24" s="26">
        <v>45805</v>
      </c>
      <c r="D24" s="32">
        <v>2.84</v>
      </c>
      <c r="E24" s="29">
        <v>0.52</v>
      </c>
      <c r="F24" s="28"/>
      <c r="G24" s="28">
        <v>1.72</v>
      </c>
      <c r="H24" s="28"/>
      <c r="I24" s="29">
        <v>0.91800000000000004</v>
      </c>
      <c r="J24" s="28"/>
      <c r="K24" s="28"/>
      <c r="L24" s="28"/>
      <c r="M24" s="28"/>
      <c r="N24" s="29">
        <v>0.86399999999999999</v>
      </c>
      <c r="O24" s="29">
        <v>0.38200000000000001</v>
      </c>
      <c r="P24" s="30"/>
      <c r="Q24" s="30"/>
      <c r="R24" s="31">
        <f>IF(COUNTA(F24, G24, H24, I24) &gt;= 2, S24, "N/A")</f>
        <v>0.17245899999999997</v>
      </c>
      <c r="S24">
        <f t="shared" si="0"/>
        <v>0.17245899999999997</v>
      </c>
    </row>
    <row r="25" spans="1:19" ht="15.75" x14ac:dyDescent="0.25">
      <c r="A25" s="24" t="s">
        <v>68</v>
      </c>
      <c r="B25" s="25" t="s">
        <v>69</v>
      </c>
      <c r="C25" s="26">
        <v>45811</v>
      </c>
      <c r="D25" s="61">
        <v>0.98899999999999999</v>
      </c>
      <c r="E25" s="29">
        <v>1.71</v>
      </c>
      <c r="F25" s="28"/>
      <c r="G25" s="38">
        <v>33.200000000000003</v>
      </c>
      <c r="H25" s="28"/>
      <c r="I25" s="29">
        <v>3.18</v>
      </c>
      <c r="J25" s="28"/>
      <c r="K25" s="29">
        <v>1.33</v>
      </c>
      <c r="L25" s="29">
        <v>8.73</v>
      </c>
      <c r="M25" s="28"/>
      <c r="N25" s="29">
        <v>1.71</v>
      </c>
      <c r="O25" s="29">
        <v>2.2999999999999998</v>
      </c>
      <c r="P25" s="36">
        <v>4.16</v>
      </c>
      <c r="Q25" s="36"/>
      <c r="R25" s="34">
        <f>IF(COUNTA(F25, G25, H25, I25) &gt;= 2, S25, "N/A")</f>
        <v>3.3215900000000005</v>
      </c>
      <c r="S25">
        <f t="shared" si="0"/>
        <v>3.3215900000000005</v>
      </c>
    </row>
    <row r="26" spans="1:19" ht="15.75" x14ac:dyDescent="0.25">
      <c r="A26" s="24" t="s">
        <v>70</v>
      </c>
      <c r="B26" s="25" t="s">
        <v>69</v>
      </c>
      <c r="C26" s="26">
        <v>45811</v>
      </c>
      <c r="D26" s="61">
        <v>0.86599999999999999</v>
      </c>
      <c r="E26" s="29">
        <v>3.39</v>
      </c>
      <c r="F26" s="28"/>
      <c r="G26" s="39">
        <v>89.1</v>
      </c>
      <c r="H26" s="28"/>
      <c r="I26" s="29">
        <v>6.42</v>
      </c>
      <c r="J26" s="28"/>
      <c r="K26" s="29">
        <v>3.01</v>
      </c>
      <c r="L26" s="29">
        <v>21.4</v>
      </c>
      <c r="M26" s="28"/>
      <c r="N26" s="29">
        <v>2.73</v>
      </c>
      <c r="O26" s="29">
        <v>4.6500000000000004</v>
      </c>
      <c r="P26" s="36">
        <v>10.6</v>
      </c>
      <c r="Q26" s="36"/>
      <c r="R26" s="34">
        <f>IF(COUNTA(F26, G26, H26, I26) &gt;= 2, S26, "N/A")</f>
        <v>8.9132099999999994</v>
      </c>
      <c r="S26">
        <f t="shared" si="0"/>
        <v>8.9132099999999994</v>
      </c>
    </row>
    <row r="27" spans="1:19" x14ac:dyDescent="0.25">
      <c r="A27" s="24" t="s">
        <v>71</v>
      </c>
      <c r="B27" s="25" t="s">
        <v>69</v>
      </c>
      <c r="C27" s="26">
        <v>45811</v>
      </c>
      <c r="D27" s="61">
        <v>1.1299999999999999</v>
      </c>
      <c r="E27" s="29">
        <v>0.73399999999999999</v>
      </c>
      <c r="F27" s="28"/>
      <c r="G27" s="29">
        <v>0.374</v>
      </c>
      <c r="H27" s="28"/>
      <c r="I27" s="29">
        <v>0.379</v>
      </c>
      <c r="J27" s="28"/>
      <c r="K27" s="29">
        <v>0.42799999999999999</v>
      </c>
      <c r="L27" s="29">
        <v>0.71</v>
      </c>
      <c r="M27" s="28"/>
      <c r="N27" s="29">
        <v>1.56</v>
      </c>
      <c r="O27" s="29">
        <v>0.93200000000000005</v>
      </c>
      <c r="P27" s="30"/>
      <c r="Q27" s="30"/>
      <c r="R27" s="31">
        <f>IF(COUNTA(F27, G27, H27, I27) &gt;= 2, S27, "N/A")</f>
        <v>3.7589500000000005E-2</v>
      </c>
      <c r="S27">
        <f t="shared" si="0"/>
        <v>3.7589500000000005E-2</v>
      </c>
    </row>
    <row r="28" spans="1:19" x14ac:dyDescent="0.25">
      <c r="A28" s="24" t="s">
        <v>72</v>
      </c>
      <c r="B28" s="25" t="s">
        <v>69</v>
      </c>
      <c r="C28" s="26">
        <v>45811</v>
      </c>
      <c r="D28" s="61">
        <v>0.91500000000000004</v>
      </c>
      <c r="E28" s="29">
        <v>0.58199999999999996</v>
      </c>
      <c r="F28" s="28"/>
      <c r="G28" s="29">
        <v>0.32200000000000001</v>
      </c>
      <c r="H28" s="28"/>
      <c r="I28" s="29">
        <v>0.77500000000000002</v>
      </c>
      <c r="J28" s="28"/>
      <c r="K28" s="28"/>
      <c r="L28" s="29">
        <v>0.77800000000000002</v>
      </c>
      <c r="M28" s="28"/>
      <c r="N28" s="29">
        <v>0.86099999999999999</v>
      </c>
      <c r="O28" s="29">
        <v>0.96499999999999997</v>
      </c>
      <c r="P28" s="30"/>
      <c r="Q28" s="30"/>
      <c r="R28" s="31">
        <f>IF(COUNTA(F28, G28, H28, I28) &gt;= 2, S28, "N/A")</f>
        <v>3.2587499999999998E-2</v>
      </c>
      <c r="S28">
        <f t="shared" si="0"/>
        <v>3.2587499999999998E-2</v>
      </c>
    </row>
    <row r="29" spans="1:19" x14ac:dyDescent="0.25">
      <c r="A29" s="24" t="s">
        <v>66</v>
      </c>
      <c r="B29" s="25" t="s">
        <v>67</v>
      </c>
      <c r="C29" s="26">
        <v>45812</v>
      </c>
      <c r="D29" s="61">
        <v>0.88100000000000001</v>
      </c>
      <c r="E29" s="29">
        <v>0.65900000000000003</v>
      </c>
      <c r="F29" s="29">
        <v>0.57999999999999996</v>
      </c>
      <c r="G29" s="29">
        <v>0.59199999999999997</v>
      </c>
      <c r="H29" s="29">
        <v>0.40899999999999997</v>
      </c>
      <c r="I29" s="28"/>
      <c r="J29" s="28"/>
      <c r="K29" s="28"/>
      <c r="L29" s="28"/>
      <c r="M29" s="28"/>
      <c r="N29" s="28"/>
      <c r="O29" s="29">
        <v>0.77400000000000002</v>
      </c>
      <c r="P29" s="30"/>
      <c r="Q29" s="30"/>
      <c r="R29" s="31">
        <f>IF(COUNTA(F29, G29, H29, I29) &gt;= 2, S29, "N/A")</f>
        <v>0.15809999999999999</v>
      </c>
      <c r="S29">
        <f t="shared" si="0"/>
        <v>0.15809999999999999</v>
      </c>
    </row>
    <row r="30" spans="1:19" x14ac:dyDescent="0.25">
      <c r="A30" s="24" t="s">
        <v>73</v>
      </c>
      <c r="B30" s="25" t="s">
        <v>74</v>
      </c>
      <c r="C30" s="26">
        <v>45817</v>
      </c>
      <c r="D30" s="32"/>
      <c r="E30" s="29">
        <v>1.96</v>
      </c>
      <c r="F30" s="28"/>
      <c r="G30" s="29">
        <v>1.43</v>
      </c>
      <c r="H30" s="28"/>
      <c r="I30" s="29">
        <v>1.94</v>
      </c>
      <c r="J30" s="28"/>
      <c r="K30" s="29">
        <v>1.58</v>
      </c>
      <c r="L30" s="29">
        <v>6.22</v>
      </c>
      <c r="M30" s="28"/>
      <c r="N30" s="29">
        <v>2.14</v>
      </c>
      <c r="O30" s="29">
        <v>6.24</v>
      </c>
      <c r="P30" s="30"/>
      <c r="Q30" s="30"/>
      <c r="R30" s="31">
        <f>IF(COUNTA(F30, G30, H30, I30) &gt;= 2, S30, "N/A")</f>
        <v>0.14396999999999999</v>
      </c>
      <c r="S30">
        <f t="shared" si="0"/>
        <v>0.14396999999999999</v>
      </c>
    </row>
    <row r="31" spans="1:19" x14ac:dyDescent="0.25">
      <c r="A31" s="24" t="s">
        <v>75</v>
      </c>
      <c r="B31" s="25" t="s">
        <v>76</v>
      </c>
      <c r="C31" s="26">
        <v>45817</v>
      </c>
      <c r="D31" s="32"/>
      <c r="E31" s="28"/>
      <c r="F31" s="28"/>
      <c r="G31" s="28"/>
      <c r="H31" s="28"/>
      <c r="I31" s="29">
        <v>0.44500000000000001</v>
      </c>
      <c r="J31" s="28"/>
      <c r="K31" s="28"/>
      <c r="L31" s="29">
        <v>0.47099999999999997</v>
      </c>
      <c r="M31" s="28"/>
      <c r="N31" s="29">
        <v>0.97199999999999998</v>
      </c>
      <c r="O31" s="29">
        <v>1.94</v>
      </c>
      <c r="P31" s="30"/>
      <c r="Q31" s="30"/>
      <c r="R31" s="31" t="str">
        <f>IF(COUNTA(F31, G31, H31, I31) &gt;= 2, S31, "N/A")</f>
        <v>N/A</v>
      </c>
      <c r="S31">
        <f t="shared" si="0"/>
        <v>2.2250000000000001E-4</v>
      </c>
    </row>
    <row r="32" spans="1:19" x14ac:dyDescent="0.25">
      <c r="A32" s="24" t="s">
        <v>77</v>
      </c>
      <c r="B32" s="25" t="s">
        <v>76</v>
      </c>
      <c r="C32" s="26">
        <v>45817</v>
      </c>
      <c r="D32" s="61">
        <v>0.47299999999999998</v>
      </c>
      <c r="E32" s="29">
        <v>0.54900000000000004</v>
      </c>
      <c r="F32" s="28"/>
      <c r="G32" s="29">
        <v>0.80100000000000005</v>
      </c>
      <c r="H32" s="28"/>
      <c r="I32" s="29">
        <v>0.40200000000000002</v>
      </c>
      <c r="J32" s="28"/>
      <c r="K32" s="28"/>
      <c r="L32" s="29">
        <v>0.623</v>
      </c>
      <c r="M32" s="28"/>
      <c r="N32" s="28"/>
      <c r="O32" s="29">
        <v>0.45200000000000001</v>
      </c>
      <c r="P32" s="30"/>
      <c r="Q32" s="30"/>
      <c r="R32" s="31">
        <f>IF(COUNTA(F32, G32, H32, I32) &gt;= 2, S32, "N/A")</f>
        <v>8.0301000000000011E-2</v>
      </c>
      <c r="S32">
        <f t="shared" si="0"/>
        <v>8.0301000000000011E-2</v>
      </c>
    </row>
    <row r="33" spans="1:19" x14ac:dyDescent="0.25">
      <c r="A33" s="24" t="s">
        <v>78</v>
      </c>
      <c r="B33" s="25" t="s">
        <v>76</v>
      </c>
      <c r="C33" s="26">
        <v>45817</v>
      </c>
      <c r="D33" s="32"/>
      <c r="E33" s="28"/>
      <c r="F33" s="28"/>
      <c r="G33" s="29">
        <v>0.47599999999999998</v>
      </c>
      <c r="H33" s="28"/>
      <c r="I33" s="29">
        <v>0.39600000000000002</v>
      </c>
      <c r="J33" s="28"/>
      <c r="K33" s="28"/>
      <c r="L33" s="28"/>
      <c r="M33" s="28"/>
      <c r="N33" s="28"/>
      <c r="O33" s="28"/>
      <c r="P33" s="30"/>
      <c r="Q33" s="30"/>
      <c r="R33" s="31">
        <f>IF(COUNTA(F33, G33, H33, I33) &gt;= 2, S33, "N/A")</f>
        <v>4.7797999999999993E-2</v>
      </c>
      <c r="S33">
        <f t="shared" si="0"/>
        <v>4.7797999999999993E-2</v>
      </c>
    </row>
    <row r="34" spans="1:19" x14ac:dyDescent="0.25">
      <c r="A34" s="40" t="s">
        <v>79</v>
      </c>
      <c r="B34" s="41" t="s">
        <v>76</v>
      </c>
      <c r="C34" s="42">
        <v>45817</v>
      </c>
      <c r="D34" s="62">
        <v>0.51</v>
      </c>
      <c r="E34" s="63">
        <v>0.505</v>
      </c>
      <c r="F34" s="43"/>
      <c r="G34" s="63">
        <v>0.90200000000000002</v>
      </c>
      <c r="H34" s="43"/>
      <c r="I34" s="63">
        <v>0.39700000000000002</v>
      </c>
      <c r="J34" s="43"/>
      <c r="K34" s="43"/>
      <c r="L34" s="63">
        <v>0.53500000000000003</v>
      </c>
      <c r="M34" s="43"/>
      <c r="N34" s="43"/>
      <c r="O34" s="63">
        <v>0.433</v>
      </c>
      <c r="P34" s="44"/>
      <c r="Q34" s="44"/>
      <c r="R34" s="45">
        <f>IF(COUNTA(F34, G34, H34, I34) &gt;= 2, S34, "N/A")</f>
        <v>9.0398500000000007E-2</v>
      </c>
      <c r="S34">
        <f t="shared" si="0"/>
        <v>9.0398500000000007E-2</v>
      </c>
    </row>
    <row r="35" spans="1:19" x14ac:dyDescent="0.25">
      <c r="A35" s="46" t="s">
        <v>80</v>
      </c>
      <c r="B35" s="25" t="s">
        <v>76</v>
      </c>
      <c r="C35" s="26">
        <v>45817</v>
      </c>
      <c r="D35" s="29">
        <v>0.68</v>
      </c>
      <c r="E35" s="29">
        <v>0.70399999999999996</v>
      </c>
      <c r="F35" s="28"/>
      <c r="G35" s="29">
        <v>0.84099999999999997</v>
      </c>
      <c r="H35" s="28"/>
      <c r="I35" s="29">
        <v>0.438</v>
      </c>
      <c r="J35" s="28"/>
      <c r="K35" s="28"/>
      <c r="L35" s="29">
        <v>0.66400000000000003</v>
      </c>
      <c r="M35" s="28"/>
      <c r="N35" s="29">
        <v>2.44</v>
      </c>
      <c r="O35" s="29">
        <v>0.55200000000000005</v>
      </c>
      <c r="P35" s="28"/>
      <c r="Q35" s="30"/>
      <c r="R35" s="31">
        <f>IF(COUNTA(F35, G35, H35, I35) &gt;= 2, S35, "N/A")</f>
        <v>8.4318999999999991E-2</v>
      </c>
      <c r="S35">
        <f t="shared" si="0"/>
        <v>8.4318999999999991E-2</v>
      </c>
    </row>
    <row r="36" spans="1:19" x14ac:dyDescent="0.25">
      <c r="A36" s="46" t="s">
        <v>81</v>
      </c>
      <c r="B36" s="25" t="s">
        <v>82</v>
      </c>
      <c r="C36" s="26">
        <v>45825</v>
      </c>
      <c r="D36" s="29">
        <v>1.05</v>
      </c>
      <c r="E36" s="28"/>
      <c r="F36" s="28"/>
      <c r="G36" s="28"/>
      <c r="H36" s="28"/>
      <c r="I36" s="29">
        <v>0.441</v>
      </c>
      <c r="J36" s="28"/>
      <c r="K36" s="28"/>
      <c r="L36" s="28"/>
      <c r="M36" s="28"/>
      <c r="N36" s="28"/>
      <c r="O36" s="28"/>
      <c r="P36" s="28"/>
      <c r="Q36" s="30"/>
      <c r="R36" s="31" t="str">
        <f>IF(COUNTA(F36, G36, H36, I36) &gt;= 2, S36, "N/A")</f>
        <v>N/A</v>
      </c>
      <c r="S36">
        <f t="shared" si="0"/>
        <v>2.2049999999999999E-4</v>
      </c>
    </row>
    <row r="37" spans="1:19" x14ac:dyDescent="0.25">
      <c r="A37" s="46" t="s">
        <v>83</v>
      </c>
      <c r="B37" s="25" t="s">
        <v>44</v>
      </c>
      <c r="C37" s="26">
        <v>45826</v>
      </c>
      <c r="D37" s="28"/>
      <c r="E37" s="29">
        <v>0.45</v>
      </c>
      <c r="F37" s="28"/>
      <c r="G37" s="29">
        <v>1.1399999999999999</v>
      </c>
      <c r="H37" s="28"/>
      <c r="I37" s="29">
        <v>1.34</v>
      </c>
      <c r="J37" s="28"/>
      <c r="K37" s="28">
        <v>0.58399999999999996</v>
      </c>
      <c r="L37" s="29">
        <v>2.76</v>
      </c>
      <c r="M37" s="28"/>
      <c r="N37" s="28">
        <v>0.96299999999999997</v>
      </c>
      <c r="O37" s="28"/>
      <c r="P37" s="28"/>
      <c r="Q37" s="30"/>
      <c r="R37" s="31">
        <f>IF(COUNTA(F37, G37, H37, I37) &gt;= 2, S37, "N/A")</f>
        <v>0.11466999999999999</v>
      </c>
      <c r="S37">
        <f t="shared" si="0"/>
        <v>0.11466999999999999</v>
      </c>
    </row>
    <row r="38" spans="1:19" x14ac:dyDescent="0.25">
      <c r="A38" s="46" t="s">
        <v>84</v>
      </c>
      <c r="B38" s="25" t="s">
        <v>44</v>
      </c>
      <c r="C38" s="26">
        <v>45826</v>
      </c>
      <c r="D38" s="28"/>
      <c r="E38" s="28"/>
      <c r="F38" s="28"/>
      <c r="G38" s="29">
        <v>0.67500000000000004</v>
      </c>
      <c r="H38" s="28"/>
      <c r="I38" s="29">
        <v>0.79800000000000004</v>
      </c>
      <c r="J38" s="28"/>
      <c r="K38" s="28"/>
      <c r="L38" s="29">
        <v>0.54800000000000004</v>
      </c>
      <c r="M38" s="28"/>
      <c r="N38" s="28"/>
      <c r="O38" s="28">
        <v>0.67800000000000005</v>
      </c>
      <c r="P38" s="28"/>
      <c r="Q38" s="30"/>
      <c r="R38" s="31">
        <f>IF(COUNTA(F38, G38, H38, I38) &gt;= 2, S38, "N/A")</f>
        <v>6.7899000000000001E-2</v>
      </c>
      <c r="S38">
        <f t="shared" si="0"/>
        <v>6.7899000000000001E-2</v>
      </c>
    </row>
    <row r="39" spans="1:19" x14ac:dyDescent="0.25">
      <c r="A39" s="46" t="s">
        <v>85</v>
      </c>
      <c r="B39" s="25" t="s">
        <v>44</v>
      </c>
      <c r="C39" s="26">
        <v>45826</v>
      </c>
      <c r="D39" s="28"/>
      <c r="E39" s="28"/>
      <c r="F39" s="28"/>
      <c r="G39" s="28"/>
      <c r="H39" s="28"/>
      <c r="I39" s="28"/>
      <c r="J39" s="28"/>
      <c r="K39" s="28"/>
      <c r="L39" s="29">
        <v>1.1599999999999999</v>
      </c>
      <c r="M39" s="28"/>
      <c r="N39" s="28">
        <v>1.08</v>
      </c>
      <c r="O39" s="28">
        <v>1.28</v>
      </c>
      <c r="P39" s="28"/>
      <c r="Q39" s="30"/>
      <c r="R39" s="31" t="str">
        <f>IF(COUNTA(F39, G39, H39, I39) &gt;= 2, S39, "N/A")</f>
        <v>N/A</v>
      </c>
      <c r="S39">
        <f t="shared" si="0"/>
        <v>0</v>
      </c>
    </row>
    <row r="40" spans="1:19" x14ac:dyDescent="0.25">
      <c r="A40" s="46" t="s">
        <v>86</v>
      </c>
      <c r="B40" s="25" t="s">
        <v>87</v>
      </c>
      <c r="C40" s="26">
        <v>45827</v>
      </c>
      <c r="D40" s="28">
        <v>0.56399999999999995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30"/>
      <c r="R40" s="31" t="str">
        <f>IF(COUNTA(F40, G40, H40, I40) &gt;= 2, S40, "N/A")</f>
        <v>N/A</v>
      </c>
      <c r="S40">
        <f t="shared" si="0"/>
        <v>0</v>
      </c>
    </row>
    <row r="41" spans="1:19" x14ac:dyDescent="0.25">
      <c r="A41" s="46" t="s">
        <v>88</v>
      </c>
      <c r="B41" s="25" t="s">
        <v>89</v>
      </c>
      <c r="C41" s="26">
        <v>45838</v>
      </c>
      <c r="D41" s="28"/>
      <c r="E41" s="28"/>
      <c r="F41" s="28"/>
      <c r="G41" s="28">
        <v>0.43099999999999999</v>
      </c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31" t="str">
        <f>IF(COUNTA(F41, G41, H41, I41) &gt;= 2, S41, "N/A")</f>
        <v>N/A</v>
      </c>
      <c r="S41">
        <f t="shared" si="0"/>
        <v>4.3099999999999999E-2</v>
      </c>
    </row>
    <row r="42" spans="1:19" x14ac:dyDescent="0.25">
      <c r="A42" s="46" t="s">
        <v>90</v>
      </c>
      <c r="B42" s="25" t="s">
        <v>89</v>
      </c>
      <c r="C42" s="26">
        <v>45838</v>
      </c>
      <c r="D42" s="28">
        <v>0.502</v>
      </c>
      <c r="E42" s="28"/>
      <c r="F42" s="28"/>
      <c r="G42" s="28">
        <v>0.378</v>
      </c>
      <c r="H42" s="28"/>
      <c r="I42" s="28"/>
      <c r="J42" s="28"/>
      <c r="K42" s="28"/>
      <c r="L42" s="28"/>
      <c r="M42" s="28"/>
      <c r="N42" s="28"/>
      <c r="O42" s="28"/>
      <c r="P42" s="28"/>
      <c r="Q42" s="30"/>
      <c r="R42" s="31" t="str">
        <f>IF(COUNTA(F42, G42, H42, I42) &gt;= 2, S42, "N/A")</f>
        <v>N/A</v>
      </c>
      <c r="S42">
        <f t="shared" si="0"/>
        <v>3.78E-2</v>
      </c>
    </row>
    <row r="43" spans="1:19" x14ac:dyDescent="0.25">
      <c r="A43" s="47" t="s">
        <v>91</v>
      </c>
      <c r="B43" s="17" t="s">
        <v>89</v>
      </c>
      <c r="C43" s="18">
        <v>45838</v>
      </c>
      <c r="D43" s="20"/>
      <c r="E43" s="20"/>
      <c r="F43" s="20"/>
      <c r="G43" s="20">
        <v>0.35799999999999998</v>
      </c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3" t="str">
        <f>IF(COUNTA(F43, G43, H43, I43) &gt;= 2, S43, "N/A")</f>
        <v>N/A</v>
      </c>
      <c r="S43">
        <f t="shared" si="0"/>
        <v>3.5799999999999998E-2</v>
      </c>
    </row>
    <row r="44" spans="1:19" x14ac:dyDescent="0.25">
      <c r="A44" s="46" t="s">
        <v>92</v>
      </c>
      <c r="B44" s="25" t="s">
        <v>93</v>
      </c>
      <c r="C44" s="26">
        <v>45839</v>
      </c>
      <c r="D44" s="28">
        <v>0.51900000000000002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3" t="str">
        <f>IF(COUNTA(F44, G44, H44, I44) &gt;= 2, S44, "N/A")</f>
        <v>N/A</v>
      </c>
      <c r="S44">
        <f t="shared" si="0"/>
        <v>0</v>
      </c>
    </row>
    <row r="45" spans="1:19" x14ac:dyDescent="0.25">
      <c r="A45" s="46" t="s">
        <v>94</v>
      </c>
      <c r="B45" s="25" t="s">
        <v>93</v>
      </c>
      <c r="C45" s="26">
        <v>45839</v>
      </c>
      <c r="D45" s="28">
        <v>1.27</v>
      </c>
      <c r="E45" s="28">
        <v>0.48399999999999999</v>
      </c>
      <c r="F45" s="28"/>
      <c r="G45" s="28"/>
      <c r="H45" s="28"/>
      <c r="I45" s="28"/>
      <c r="J45" s="28"/>
      <c r="K45" s="28"/>
      <c r="L45" s="28"/>
      <c r="M45" s="28"/>
      <c r="N45" s="28"/>
      <c r="O45" s="28">
        <v>0.39500000000000002</v>
      </c>
      <c r="P45" s="28"/>
      <c r="Q45" s="28"/>
      <c r="R45" s="23" t="str">
        <f>IF(COUNTA(F45, G45, H45, I45) &gt;= 2, S45, "N/A")</f>
        <v>N/A</v>
      </c>
      <c r="S45">
        <f t="shared" si="0"/>
        <v>0</v>
      </c>
    </row>
    <row r="46" spans="1:19" x14ac:dyDescent="0.25">
      <c r="A46" s="46" t="s">
        <v>100</v>
      </c>
      <c r="B46" s="25" t="s">
        <v>101</v>
      </c>
      <c r="C46" s="26">
        <v>45846</v>
      </c>
      <c r="D46" s="28">
        <v>0.47699999999999998</v>
      </c>
      <c r="E46" s="28">
        <v>0.51</v>
      </c>
      <c r="F46" s="28"/>
      <c r="G46" s="28"/>
      <c r="H46" s="28"/>
      <c r="I46" s="28">
        <v>0.629</v>
      </c>
      <c r="J46" s="28"/>
      <c r="K46" s="28"/>
      <c r="L46" s="28"/>
      <c r="M46" s="28"/>
      <c r="N46" s="28"/>
      <c r="O46" s="28"/>
      <c r="P46" s="28"/>
      <c r="Q46" s="28"/>
      <c r="R46" s="23" t="str">
        <f>IF(COUNTA(F46, G46, H46, I46) &gt;= 2, S46, "N/A")</f>
        <v>N/A</v>
      </c>
      <c r="S46">
        <f t="shared" si="0"/>
        <v>3.145E-4</v>
      </c>
    </row>
    <row r="47" spans="1:19" x14ac:dyDescent="0.25">
      <c r="A47" s="46" t="s">
        <v>102</v>
      </c>
      <c r="B47" s="25" t="s">
        <v>101</v>
      </c>
      <c r="C47" s="26">
        <v>45846</v>
      </c>
      <c r="D47" s="28">
        <v>1.06</v>
      </c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3" t="str">
        <f>IF(COUNTA(F47, G47, H47, I47) &gt;= 2, S47, "N/A")</f>
        <v>N/A</v>
      </c>
      <c r="S47">
        <f t="shared" si="0"/>
        <v>0</v>
      </c>
    </row>
    <row r="48" spans="1:19" x14ac:dyDescent="0.25">
      <c r="A48" s="46" t="s">
        <v>103</v>
      </c>
      <c r="B48" s="25" t="s">
        <v>101</v>
      </c>
      <c r="C48" s="26">
        <v>45846</v>
      </c>
      <c r="D48" s="28">
        <v>0.89100000000000001</v>
      </c>
      <c r="E48" s="28">
        <v>0.59</v>
      </c>
      <c r="F48" s="28"/>
      <c r="G48" s="28"/>
      <c r="H48" s="28"/>
      <c r="I48" s="28">
        <v>0.65900000000000003</v>
      </c>
      <c r="J48" s="28"/>
      <c r="K48" s="28"/>
      <c r="L48" s="28"/>
      <c r="M48" s="28"/>
      <c r="N48" s="28"/>
      <c r="O48" s="28"/>
      <c r="P48" s="28"/>
      <c r="Q48" s="28"/>
      <c r="R48" s="23" t="str">
        <f>IF(COUNTA(F48, G48, H48, I48) &gt;= 2, S48, "N/A")</f>
        <v>N/A</v>
      </c>
      <c r="S48">
        <f t="shared" si="0"/>
        <v>3.2950000000000004E-4</v>
      </c>
    </row>
    <row r="49" spans="1:19" x14ac:dyDescent="0.25">
      <c r="A49" s="46" t="s">
        <v>95</v>
      </c>
      <c r="B49" s="25" t="s">
        <v>96</v>
      </c>
      <c r="C49" s="26">
        <v>45846</v>
      </c>
      <c r="D49" s="28">
        <v>1.39</v>
      </c>
      <c r="E49" s="28">
        <v>0.69599999999999995</v>
      </c>
      <c r="F49" s="28"/>
      <c r="G49" s="28">
        <v>0.56499999999999995</v>
      </c>
      <c r="H49" s="28"/>
      <c r="I49" s="28">
        <v>0.52100000000000002</v>
      </c>
      <c r="J49" s="28"/>
      <c r="K49" s="28"/>
      <c r="L49" s="28"/>
      <c r="M49" s="28"/>
      <c r="N49" s="28"/>
      <c r="O49" s="28">
        <v>0.45400000000000001</v>
      </c>
      <c r="P49" s="28"/>
      <c r="Q49" s="28"/>
      <c r="R49" s="23">
        <f>IF(COUNTA(F49, G49, H49, I49) &gt;= 2, S49, "N/A")</f>
        <v>5.6760499999999992E-2</v>
      </c>
      <c r="S49">
        <f t="shared" si="0"/>
        <v>5.6760499999999992E-2</v>
      </c>
    </row>
    <row r="50" spans="1:19" x14ac:dyDescent="0.25">
      <c r="A50" s="46" t="s">
        <v>97</v>
      </c>
      <c r="B50" s="25" t="s">
        <v>98</v>
      </c>
      <c r="C50" s="26">
        <v>45846</v>
      </c>
      <c r="D50" s="28">
        <v>0.90400000000000003</v>
      </c>
      <c r="E50" s="28">
        <v>2.14</v>
      </c>
      <c r="F50" s="28"/>
      <c r="G50" s="28">
        <v>0.89800000000000002</v>
      </c>
      <c r="H50" s="28"/>
      <c r="I50" s="28">
        <v>0.69699999999999995</v>
      </c>
      <c r="J50" s="28"/>
      <c r="K50" s="28">
        <v>1.86</v>
      </c>
      <c r="L50" s="28">
        <v>2.8</v>
      </c>
      <c r="M50" s="28"/>
      <c r="N50" s="28">
        <v>0.96</v>
      </c>
      <c r="O50" s="28">
        <v>3.35</v>
      </c>
      <c r="P50" s="28"/>
      <c r="Q50" s="28"/>
      <c r="R50" s="23">
        <f>IF(COUNTA(F50, G50, H50, I50) &gt;= 2, S50, "N/A")</f>
        <v>9.0148500000000006E-2</v>
      </c>
      <c r="S50">
        <f t="shared" si="0"/>
        <v>9.0148500000000006E-2</v>
      </c>
    </row>
    <row r="51" spans="1:19" ht="15.75" x14ac:dyDescent="0.25">
      <c r="A51" s="46" t="s">
        <v>99</v>
      </c>
      <c r="B51" s="25" t="s">
        <v>98</v>
      </c>
      <c r="C51" s="26">
        <v>45846</v>
      </c>
      <c r="D51" s="48">
        <v>5.12</v>
      </c>
      <c r="E51" s="64">
        <v>4.59</v>
      </c>
      <c r="F51" s="28"/>
      <c r="G51" s="28">
        <v>1.41</v>
      </c>
      <c r="H51" s="28"/>
      <c r="I51" s="28">
        <v>1.21</v>
      </c>
      <c r="J51" s="28"/>
      <c r="K51" s="28">
        <v>1.66</v>
      </c>
      <c r="L51" s="28">
        <v>2.81</v>
      </c>
      <c r="M51" s="28"/>
      <c r="N51" s="28">
        <v>1.18</v>
      </c>
      <c r="O51" s="28">
        <v>2.93</v>
      </c>
      <c r="P51" s="28"/>
      <c r="Q51" s="28"/>
      <c r="R51" s="23">
        <f>IF(COUNTA(F51, G51, H51, I51) &gt;= 2, S51, "N/A")</f>
        <v>0.14160499999999998</v>
      </c>
      <c r="S51">
        <f t="shared" si="0"/>
        <v>0.14160499999999998</v>
      </c>
    </row>
    <row r="52" spans="1:19" x14ac:dyDescent="0.25">
      <c r="A52" s="46" t="s">
        <v>107</v>
      </c>
      <c r="B52" s="25" t="s">
        <v>108</v>
      </c>
      <c r="C52" s="26">
        <v>45847</v>
      </c>
      <c r="D52" s="28">
        <v>0.65800000000000003</v>
      </c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>
        <v>0.38200000000000001</v>
      </c>
      <c r="P52" s="28"/>
      <c r="Q52" s="28"/>
      <c r="R52" s="23" t="str">
        <f>IF(COUNTA(F52, G52, H52, I52) &gt;= 2, S52, "N/A")</f>
        <v>N/A</v>
      </c>
      <c r="S52">
        <f t="shared" si="0"/>
        <v>0</v>
      </c>
    </row>
    <row r="53" spans="1:19" x14ac:dyDescent="0.25">
      <c r="A53" s="46" t="s">
        <v>109</v>
      </c>
      <c r="B53" s="25" t="s">
        <v>110</v>
      </c>
      <c r="C53" s="26">
        <v>45847</v>
      </c>
      <c r="D53" s="28">
        <v>0.499</v>
      </c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3" t="str">
        <f>IF(COUNTA(F53, G53, H53, I53) &gt;= 2, S53, "N/A")</f>
        <v>N/A</v>
      </c>
      <c r="S53">
        <f t="shared" si="0"/>
        <v>0</v>
      </c>
    </row>
    <row r="54" spans="1:19" x14ac:dyDescent="0.25">
      <c r="A54" s="46" t="s">
        <v>111</v>
      </c>
      <c r="B54" s="25" t="s">
        <v>110</v>
      </c>
      <c r="C54" s="26">
        <v>45847</v>
      </c>
      <c r="D54" s="28">
        <v>0.503</v>
      </c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3" t="str">
        <f>IF(COUNTA(F54, G54, H54, I54) &gt;= 2, S54, "N/A")</f>
        <v>N/A</v>
      </c>
      <c r="S54">
        <f t="shared" si="0"/>
        <v>0</v>
      </c>
    </row>
    <row r="55" spans="1:19" x14ac:dyDescent="0.25">
      <c r="A55" s="46" t="s">
        <v>104</v>
      </c>
      <c r="B55" s="25" t="s">
        <v>105</v>
      </c>
      <c r="C55" s="26">
        <v>45847</v>
      </c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>
        <v>0.41799999999999998</v>
      </c>
      <c r="P55" s="28"/>
      <c r="Q55" s="28"/>
      <c r="R55" s="23" t="str">
        <f>IF(COUNTA(F55, G55, H55, I55) &gt;= 2, S55, "N/A")</f>
        <v>N/A</v>
      </c>
      <c r="S55">
        <f t="shared" si="0"/>
        <v>0</v>
      </c>
    </row>
    <row r="56" spans="1:19" x14ac:dyDescent="0.25">
      <c r="A56" s="46" t="s">
        <v>106</v>
      </c>
      <c r="B56" s="25" t="s">
        <v>105</v>
      </c>
      <c r="C56" s="26">
        <v>45847</v>
      </c>
      <c r="D56" s="28"/>
      <c r="E56" s="28"/>
      <c r="F56" s="28"/>
      <c r="G56" s="28"/>
      <c r="H56" s="28"/>
      <c r="I56" s="28">
        <v>0.47499999999999998</v>
      </c>
      <c r="J56" s="28"/>
      <c r="K56" s="28"/>
      <c r="L56" s="28"/>
      <c r="M56" s="28"/>
      <c r="N56" s="28"/>
      <c r="O56" s="28"/>
      <c r="P56" s="28"/>
      <c r="Q56" s="28"/>
      <c r="R56" s="23" t="str">
        <f>IF(COUNTA(F56, G56, H56, I56) &gt;= 2, S56, "N/A")</f>
        <v>N/A</v>
      </c>
      <c r="S56">
        <f t="shared" si="0"/>
        <v>2.375E-4</v>
      </c>
    </row>
    <row r="57" spans="1:19" x14ac:dyDescent="0.25">
      <c r="A57" s="46" t="s">
        <v>64</v>
      </c>
      <c r="B57" s="25" t="s">
        <v>62</v>
      </c>
      <c r="C57" s="26">
        <v>45859</v>
      </c>
      <c r="D57" s="28">
        <v>3.4</v>
      </c>
      <c r="E57" s="28">
        <v>0.92200000000000004</v>
      </c>
      <c r="F57" s="28"/>
      <c r="G57" s="28">
        <v>1.64</v>
      </c>
      <c r="H57" s="28"/>
      <c r="I57" s="28">
        <v>0.67700000000000005</v>
      </c>
      <c r="J57" s="28"/>
      <c r="K57" s="28">
        <v>0.56100000000000005</v>
      </c>
      <c r="L57" s="28">
        <v>1.08</v>
      </c>
      <c r="M57" s="28"/>
      <c r="N57" s="28">
        <v>0.81399999999999995</v>
      </c>
      <c r="O57" s="28">
        <v>1.02</v>
      </c>
      <c r="P57" s="28"/>
      <c r="Q57" s="28"/>
      <c r="R57" s="23">
        <f>IF(COUNTA(F57, G57, H57, I57) &gt;= 2, S57, "N/A")</f>
        <v>0.16433849999999997</v>
      </c>
      <c r="S57">
        <f t="shared" si="0"/>
        <v>0.16433849999999997</v>
      </c>
    </row>
    <row r="58" spans="1:19" ht="15.75" x14ac:dyDescent="0.25">
      <c r="A58" s="46" t="s">
        <v>65</v>
      </c>
      <c r="B58" s="25" t="s">
        <v>62</v>
      </c>
      <c r="C58" s="26">
        <v>45859</v>
      </c>
      <c r="D58" s="48">
        <v>8.9499999999999993</v>
      </c>
      <c r="E58" s="28">
        <v>2.16</v>
      </c>
      <c r="F58" s="28"/>
      <c r="G58" s="28">
        <v>4.79</v>
      </c>
      <c r="H58" s="28"/>
      <c r="I58" s="28">
        <v>1.78</v>
      </c>
      <c r="J58" s="28"/>
      <c r="K58" s="28">
        <v>0.67100000000000004</v>
      </c>
      <c r="L58" s="28">
        <v>2.1</v>
      </c>
      <c r="M58" s="28"/>
      <c r="N58" s="28">
        <v>1.71</v>
      </c>
      <c r="O58" s="28">
        <v>1.4</v>
      </c>
      <c r="P58" s="28">
        <v>0.73099999999999998</v>
      </c>
      <c r="Q58" s="28"/>
      <c r="R58" s="23">
        <f>IF(COUNTA(F58, G58, H58, I58) &gt;= 2, S58, "N/A")</f>
        <v>0.47988999999999998</v>
      </c>
      <c r="S58">
        <f t="shared" si="0"/>
        <v>0.47988999999999998</v>
      </c>
    </row>
    <row r="59" spans="1:19" x14ac:dyDescent="0.25">
      <c r="A59" s="46" t="s">
        <v>61</v>
      </c>
      <c r="B59" s="25" t="s">
        <v>62</v>
      </c>
      <c r="C59" s="26">
        <v>45859</v>
      </c>
      <c r="D59" s="28">
        <v>0.97199999999999998</v>
      </c>
      <c r="E59" s="28"/>
      <c r="F59" s="28"/>
      <c r="G59" s="28">
        <v>0.45600000000000002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3" t="str">
        <f>IF(COUNTA(F59, G59, H59, I59) &gt;= 2, S59, "N/A")</f>
        <v>N/A</v>
      </c>
      <c r="S59">
        <f t="shared" si="0"/>
        <v>4.5600000000000002E-2</v>
      </c>
    </row>
    <row r="60" spans="1:19" ht="15.75" x14ac:dyDescent="0.25">
      <c r="A60" s="46" t="s">
        <v>63</v>
      </c>
      <c r="B60" s="25" t="s">
        <v>62</v>
      </c>
      <c r="C60" s="26">
        <v>45859</v>
      </c>
      <c r="D60" s="48">
        <v>5.37</v>
      </c>
      <c r="E60" s="28">
        <v>1.38</v>
      </c>
      <c r="F60" s="28"/>
      <c r="G60" s="28">
        <v>2.2599999999999998</v>
      </c>
      <c r="H60" s="28"/>
      <c r="I60" s="28">
        <v>0.63</v>
      </c>
      <c r="J60" s="28"/>
      <c r="K60" s="28">
        <v>0.73399999999999999</v>
      </c>
      <c r="L60" s="28">
        <v>1.47</v>
      </c>
      <c r="M60" s="28"/>
      <c r="N60" s="28">
        <v>0.83199999999999996</v>
      </c>
      <c r="O60" s="28">
        <v>1.27</v>
      </c>
      <c r="P60" s="28">
        <v>0.41599999999999998</v>
      </c>
      <c r="Q60" s="28"/>
      <c r="R60" s="23">
        <f>IF(COUNTA(F60, G60, H60, I60) &gt;= 2, S60, "N/A")</f>
        <v>0.22631499999999999</v>
      </c>
      <c r="S60">
        <f t="shared" si="0"/>
        <v>0.22631499999999999</v>
      </c>
    </row>
    <row r="61" spans="1:19" ht="15.75" x14ac:dyDescent="0.25">
      <c r="A61" s="46" t="s">
        <v>112</v>
      </c>
      <c r="B61" s="25" t="s">
        <v>62</v>
      </c>
      <c r="C61" s="26">
        <v>45859</v>
      </c>
      <c r="D61" s="48">
        <v>6.15</v>
      </c>
      <c r="E61" s="28">
        <v>1.34</v>
      </c>
      <c r="F61" s="28"/>
      <c r="G61" s="28">
        <v>3.29</v>
      </c>
      <c r="H61" s="28"/>
      <c r="I61" s="28">
        <v>1.02</v>
      </c>
      <c r="J61" s="28"/>
      <c r="K61" s="28">
        <v>0.498</v>
      </c>
      <c r="L61" s="28">
        <v>1.26</v>
      </c>
      <c r="M61" s="28"/>
      <c r="N61" s="28">
        <v>0.80200000000000005</v>
      </c>
      <c r="O61" s="28">
        <v>1.01</v>
      </c>
      <c r="P61" s="28">
        <v>0.41399999999999998</v>
      </c>
      <c r="Q61" s="28"/>
      <c r="R61" s="23">
        <f>IF(COUNTA(F61, G61, H61, I61) &gt;= 2, S61, "N/A")</f>
        <v>0.32951000000000003</v>
      </c>
      <c r="S61">
        <f t="shared" si="0"/>
        <v>0.32951000000000003</v>
      </c>
    </row>
    <row r="62" spans="1:19" ht="15.75" x14ac:dyDescent="0.25">
      <c r="A62" s="46" t="s">
        <v>113</v>
      </c>
      <c r="B62" s="25" t="s">
        <v>62</v>
      </c>
      <c r="C62" s="26">
        <v>45859</v>
      </c>
      <c r="D62" s="48">
        <v>4.17</v>
      </c>
      <c r="E62" s="28">
        <v>0.88300000000000001</v>
      </c>
      <c r="F62" s="28"/>
      <c r="G62" s="28">
        <v>2.52</v>
      </c>
      <c r="H62" s="28"/>
      <c r="I62" s="28">
        <v>0.872</v>
      </c>
      <c r="J62" s="28"/>
      <c r="K62" s="28">
        <v>0.51100000000000001</v>
      </c>
      <c r="L62" s="28">
        <v>0.96</v>
      </c>
      <c r="M62" s="28"/>
      <c r="N62" s="28"/>
      <c r="O62" s="28">
        <v>0.72399999999999998</v>
      </c>
      <c r="P62" s="28">
        <v>0.495</v>
      </c>
      <c r="Q62" s="28"/>
      <c r="R62" s="23">
        <f>IF(COUNTA(F62, G62, H62, I62) &gt;= 2, S62, "N/A")</f>
        <v>0.25243599999999999</v>
      </c>
      <c r="S62">
        <f t="shared" si="0"/>
        <v>0.25243599999999999</v>
      </c>
    </row>
    <row r="63" spans="1:19" x14ac:dyDescent="0.25">
      <c r="A63" s="46" t="s">
        <v>114</v>
      </c>
      <c r="B63" s="25" t="s">
        <v>115</v>
      </c>
      <c r="C63" s="26">
        <v>45860</v>
      </c>
      <c r="D63" s="28">
        <v>0.67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3" t="str">
        <f>IF(COUNTA(F63, G63, H63, I63) &gt;= 2, S63, "N/A")</f>
        <v>N/A</v>
      </c>
      <c r="S63">
        <f t="shared" si="0"/>
        <v>0</v>
      </c>
    </row>
    <row r="64" spans="1:19" x14ac:dyDescent="0.25">
      <c r="A64" s="46" t="s">
        <v>116</v>
      </c>
      <c r="B64" s="25" t="s">
        <v>44</v>
      </c>
      <c r="C64" s="26">
        <v>45861</v>
      </c>
      <c r="D64" s="28"/>
      <c r="E64" s="28">
        <v>0.64300000000000002</v>
      </c>
      <c r="F64" s="28"/>
      <c r="G64" s="28">
        <v>0.71</v>
      </c>
      <c r="H64" s="28"/>
      <c r="I64" s="28">
        <v>2.02</v>
      </c>
      <c r="J64" s="28"/>
      <c r="K64" s="28">
        <v>0.504</v>
      </c>
      <c r="L64" s="28">
        <v>2.57</v>
      </c>
      <c r="M64" s="28"/>
      <c r="N64" s="28">
        <v>0.82599999999999996</v>
      </c>
      <c r="O64" s="28">
        <v>1.96</v>
      </c>
      <c r="P64" s="28">
        <v>1.1499999999999999</v>
      </c>
      <c r="Q64" s="28"/>
      <c r="R64" s="23">
        <f>IF(COUNTA(F64, G64, H64, I64) &gt;= 2, S64, "N/A")</f>
        <v>7.2009999999999991E-2</v>
      </c>
      <c r="S64">
        <f t="shared" si="0"/>
        <v>7.2009999999999991E-2</v>
      </c>
    </row>
    <row r="65" spans="1:19" x14ac:dyDescent="0.25">
      <c r="A65" s="46" t="s">
        <v>117</v>
      </c>
      <c r="B65" s="25" t="s">
        <v>44</v>
      </c>
      <c r="C65" s="26">
        <v>45862</v>
      </c>
      <c r="D65" s="28">
        <v>0.625</v>
      </c>
      <c r="E65" s="28">
        <v>0.42499999999999999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3" t="str">
        <f>IF(COUNTA(F65, G65, H65, I65) &gt;= 2, S65, "N/A")</f>
        <v>N/A</v>
      </c>
      <c r="S65">
        <f t="shared" si="0"/>
        <v>0</v>
      </c>
    </row>
    <row r="66" spans="1:19" x14ac:dyDescent="0.25">
      <c r="A66" s="46" t="s">
        <v>121</v>
      </c>
      <c r="B66" s="25" t="s">
        <v>122</v>
      </c>
      <c r="C66" s="26">
        <v>45866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>
        <v>0.223</v>
      </c>
      <c r="R66" s="23" t="str">
        <f>IF(COUNTA(F66, G66, H66, I66) &gt;= 2, S66, "N/A")</f>
        <v>N/A</v>
      </c>
      <c r="S66">
        <f t="shared" si="0"/>
        <v>0</v>
      </c>
    </row>
    <row r="67" spans="1:19" x14ac:dyDescent="0.25">
      <c r="A67" s="46" t="s">
        <v>118</v>
      </c>
      <c r="B67" s="25" t="s">
        <v>119</v>
      </c>
      <c r="C67" s="26">
        <v>45866</v>
      </c>
      <c r="D67" s="28">
        <v>1.73</v>
      </c>
      <c r="E67" s="28">
        <v>1.91</v>
      </c>
      <c r="F67" s="28"/>
      <c r="G67" s="28">
        <v>1.1499999999999999</v>
      </c>
      <c r="H67" s="28"/>
      <c r="I67" s="28">
        <v>0.57899999999999996</v>
      </c>
      <c r="J67" s="28"/>
      <c r="K67" s="28">
        <v>0.48299999999999998</v>
      </c>
      <c r="L67" s="28"/>
      <c r="M67" s="28"/>
      <c r="N67" s="28">
        <v>1.1000000000000001</v>
      </c>
      <c r="O67" s="28">
        <v>0.47699999999999998</v>
      </c>
      <c r="P67" s="28"/>
      <c r="Q67" s="28"/>
      <c r="R67" s="23">
        <f>IF(COUNTA(F67, G67, H67, I67) &gt;= 2, S67, "N/A")</f>
        <v>0.11528949999999999</v>
      </c>
      <c r="S67">
        <f t="shared" si="0"/>
        <v>0.11528949999999999</v>
      </c>
    </row>
    <row r="68" spans="1:19" x14ac:dyDescent="0.25">
      <c r="A68" s="46" t="s">
        <v>120</v>
      </c>
      <c r="B68" s="25" t="s">
        <v>119</v>
      </c>
      <c r="C68" s="26">
        <v>45866</v>
      </c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>
        <v>0.46700000000000003</v>
      </c>
      <c r="P68" s="28"/>
      <c r="Q68" s="28"/>
      <c r="R68" s="23" t="str">
        <f>IF(COUNTA(F68, G68, H68, I68) &gt;= 2, S68, "N/A")</f>
        <v>N/A</v>
      </c>
      <c r="S68">
        <f t="shared" si="0"/>
        <v>0</v>
      </c>
    </row>
    <row r="69" spans="1:19" x14ac:dyDescent="0.25">
      <c r="A69" s="46" t="s">
        <v>123</v>
      </c>
      <c r="B69" s="25" t="s">
        <v>124</v>
      </c>
      <c r="C69" s="26">
        <v>45866</v>
      </c>
      <c r="D69" s="28">
        <v>2.44</v>
      </c>
      <c r="E69" s="28"/>
      <c r="F69" s="28"/>
      <c r="G69" s="28">
        <v>0.38</v>
      </c>
      <c r="H69" s="28"/>
      <c r="I69" s="28">
        <v>0.75900000000000001</v>
      </c>
      <c r="J69" s="28"/>
      <c r="K69" s="28"/>
      <c r="L69" s="28"/>
      <c r="M69" s="28"/>
      <c r="N69" s="28"/>
      <c r="O69" s="28"/>
      <c r="P69" s="28"/>
      <c r="Q69" s="28"/>
      <c r="R69" s="23">
        <f>IF(COUNTA(F69, G69, H69, I69) &gt;= 2, S69, "N/A")</f>
        <v>3.8379499999999997E-2</v>
      </c>
      <c r="S69">
        <f t="shared" si="0"/>
        <v>3.8379499999999997E-2</v>
      </c>
    </row>
    <row r="70" spans="1:19" x14ac:dyDescent="0.25">
      <c r="A70" s="46" t="s">
        <v>125</v>
      </c>
      <c r="B70" s="25" t="s">
        <v>126</v>
      </c>
      <c r="C70" s="26">
        <v>45867</v>
      </c>
      <c r="D70" s="28">
        <v>0.50800000000000001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3" t="str">
        <f>IF(COUNTA(F70, G70, H70, I70) &gt;= 2, S70, "N/A")</f>
        <v>N/A</v>
      </c>
      <c r="S70">
        <f t="shared" si="0"/>
        <v>0</v>
      </c>
    </row>
    <row r="71" spans="1:19" x14ac:dyDescent="0.25">
      <c r="A71" s="46" t="s">
        <v>127</v>
      </c>
      <c r="B71" s="25" t="s">
        <v>126</v>
      </c>
      <c r="C71" s="26">
        <v>45867</v>
      </c>
      <c r="D71" s="28"/>
      <c r="E71" s="28"/>
      <c r="F71" s="28"/>
      <c r="G71" s="28"/>
      <c r="H71" s="28"/>
      <c r="I71" s="28">
        <v>0.79300000000000004</v>
      </c>
      <c r="J71" s="28"/>
      <c r="K71" s="28"/>
      <c r="L71" s="28"/>
      <c r="M71" s="28"/>
      <c r="N71" s="28"/>
      <c r="O71" s="28"/>
      <c r="P71" s="28"/>
      <c r="Q71" s="28"/>
      <c r="R71" s="23" t="str">
        <f>IF(COUNTA(F71, G71, H71, I71) &gt;= 2, S71, "N/A")</f>
        <v>N/A</v>
      </c>
      <c r="S71">
        <f t="shared" si="0"/>
        <v>3.9650000000000004E-4</v>
      </c>
    </row>
    <row r="72" spans="1:19" x14ac:dyDescent="0.25">
      <c r="A72" s="46" t="s">
        <v>128</v>
      </c>
      <c r="B72" s="25" t="s">
        <v>126</v>
      </c>
      <c r="C72" s="26">
        <v>45867</v>
      </c>
      <c r="D72" s="28"/>
      <c r="E72" s="28"/>
      <c r="F72" s="28"/>
      <c r="G72" s="28"/>
      <c r="H72" s="28"/>
      <c r="I72" s="28">
        <v>0.39500000000000002</v>
      </c>
      <c r="J72" s="28"/>
      <c r="K72" s="28"/>
      <c r="L72" s="28"/>
      <c r="M72" s="28"/>
      <c r="N72" s="28"/>
      <c r="O72" s="28"/>
      <c r="P72" s="28"/>
      <c r="Q72" s="28"/>
      <c r="R72" s="23" t="str">
        <f>IF(COUNTA(F72, G72, H72, I72) &gt;= 2, S72, "N/A")</f>
        <v>N/A</v>
      </c>
      <c r="S72">
        <f t="shared" ref="S72:S95" si="1">(H72/10)+(I72/2000)+(F72/10)+(G72/10)</f>
        <v>1.975E-4</v>
      </c>
    </row>
    <row r="73" spans="1:19" x14ac:dyDescent="0.25">
      <c r="A73" s="46" t="s">
        <v>129</v>
      </c>
      <c r="B73" s="25" t="s">
        <v>126</v>
      </c>
      <c r="C73" s="26">
        <v>45867</v>
      </c>
      <c r="D73" s="28">
        <v>1.81</v>
      </c>
      <c r="E73" s="28"/>
      <c r="F73" s="28"/>
      <c r="G73" s="28">
        <v>2.11</v>
      </c>
      <c r="H73" s="28"/>
      <c r="I73" s="28">
        <v>4.8899999999999997</v>
      </c>
      <c r="J73" s="28"/>
      <c r="K73" s="28"/>
      <c r="L73" s="28">
        <v>0.55800000000000005</v>
      </c>
      <c r="M73" s="28"/>
      <c r="N73" s="28"/>
      <c r="O73" s="28">
        <v>0.83499999999999996</v>
      </c>
      <c r="P73" s="28">
        <v>0.434</v>
      </c>
      <c r="Q73" s="28"/>
      <c r="R73" s="23">
        <f>IF(COUNTA(F73, G73, H73, I73) &gt;= 2, S73, "N/A")</f>
        <v>0.213445</v>
      </c>
      <c r="S73">
        <f t="shared" si="1"/>
        <v>0.213445</v>
      </c>
    </row>
    <row r="74" spans="1:19" x14ac:dyDescent="0.25">
      <c r="A74" s="46" t="s">
        <v>130</v>
      </c>
      <c r="B74" s="25" t="s">
        <v>126</v>
      </c>
      <c r="C74" s="26">
        <v>45867</v>
      </c>
      <c r="D74" s="28"/>
      <c r="E74" s="28"/>
      <c r="F74" s="28"/>
      <c r="G74" s="28"/>
      <c r="H74" s="28"/>
      <c r="I74" s="28">
        <v>0.40600000000000003</v>
      </c>
      <c r="J74" s="28"/>
      <c r="K74" s="28"/>
      <c r="L74" s="28"/>
      <c r="M74" s="28"/>
      <c r="N74" s="28"/>
      <c r="O74" s="28"/>
      <c r="P74" s="28"/>
      <c r="Q74" s="28"/>
      <c r="R74" s="23" t="str">
        <f>IF(COUNTA(F74, G74, H74, I74) &gt;= 2, S74, "N/A")</f>
        <v>N/A</v>
      </c>
      <c r="S74">
        <f t="shared" si="1"/>
        <v>2.03E-4</v>
      </c>
    </row>
    <row r="75" spans="1:19" x14ac:dyDescent="0.25">
      <c r="A75" s="46" t="s">
        <v>131</v>
      </c>
      <c r="B75" s="25" t="s">
        <v>126</v>
      </c>
      <c r="C75" s="26">
        <v>45867</v>
      </c>
      <c r="D75" s="28">
        <v>2.4700000000000002</v>
      </c>
      <c r="E75" s="28">
        <v>0.48899999999999999</v>
      </c>
      <c r="F75" s="28"/>
      <c r="G75" s="28">
        <v>1.39</v>
      </c>
      <c r="H75" s="28"/>
      <c r="I75" s="28">
        <v>4.58</v>
      </c>
      <c r="J75" s="28"/>
      <c r="K75" s="28">
        <v>0.59099999999999997</v>
      </c>
      <c r="L75" s="28">
        <v>0.628</v>
      </c>
      <c r="M75" s="28"/>
      <c r="N75" s="28">
        <v>0.82799999999999996</v>
      </c>
      <c r="O75" s="28">
        <v>1.1399999999999999</v>
      </c>
      <c r="P75" s="28"/>
      <c r="Q75" s="28"/>
      <c r="R75" s="23">
        <f>IF(COUNTA(F75, G75, H75, I75) &gt;= 2, S75, "N/A")</f>
        <v>0.14128999999999997</v>
      </c>
      <c r="S75">
        <f t="shared" si="1"/>
        <v>0.14128999999999997</v>
      </c>
    </row>
    <row r="76" spans="1:19" x14ac:dyDescent="0.25">
      <c r="A76" s="46" t="s">
        <v>132</v>
      </c>
      <c r="B76" s="25" t="s">
        <v>126</v>
      </c>
      <c r="C76" s="26">
        <v>45867</v>
      </c>
      <c r="D76" s="28">
        <v>2.06</v>
      </c>
      <c r="E76" s="28">
        <v>1.06</v>
      </c>
      <c r="F76" s="28"/>
      <c r="G76" s="28">
        <v>0.80700000000000005</v>
      </c>
      <c r="H76" s="28"/>
      <c r="I76" s="28">
        <v>2.06</v>
      </c>
      <c r="J76" s="28"/>
      <c r="K76" s="28">
        <v>0.55900000000000005</v>
      </c>
      <c r="L76" s="28">
        <v>0.92300000000000004</v>
      </c>
      <c r="M76" s="28"/>
      <c r="N76" s="28"/>
      <c r="O76" s="28">
        <v>1.1599999999999999</v>
      </c>
      <c r="P76" s="28"/>
      <c r="Q76" s="28"/>
      <c r="R76" s="23">
        <f>IF(COUNTA(F76, G76, H76, I76) &gt;= 2, S76, "N/A")</f>
        <v>8.1730000000000011E-2</v>
      </c>
      <c r="S76">
        <f t="shared" si="1"/>
        <v>8.1730000000000011E-2</v>
      </c>
    </row>
    <row r="77" spans="1:19" x14ac:dyDescent="0.25">
      <c r="A77" s="46" t="s">
        <v>135</v>
      </c>
      <c r="B77" s="25" t="s">
        <v>136</v>
      </c>
      <c r="C77" s="26">
        <v>45867</v>
      </c>
      <c r="D77" s="28"/>
      <c r="E77" s="28">
        <v>2.06</v>
      </c>
      <c r="F77" s="28"/>
      <c r="G77" s="28">
        <v>2.78</v>
      </c>
      <c r="H77" s="28"/>
      <c r="I77" s="28">
        <v>2.58</v>
      </c>
      <c r="J77" s="28"/>
      <c r="K77" s="28">
        <v>2.37</v>
      </c>
      <c r="L77" s="28">
        <v>6.8</v>
      </c>
      <c r="M77" s="28"/>
      <c r="N77" s="28">
        <v>2.23</v>
      </c>
      <c r="O77" s="28">
        <v>8.43</v>
      </c>
      <c r="P77" s="28">
        <v>0.60199999999999998</v>
      </c>
      <c r="Q77" s="28"/>
      <c r="R77" s="23">
        <f>IF(COUNTA(F77, G77, H77, I77) &gt;= 2, S77, "N/A")</f>
        <v>0.27928999999999998</v>
      </c>
      <c r="S77">
        <f t="shared" si="1"/>
        <v>0.27928999999999998</v>
      </c>
    </row>
    <row r="78" spans="1:19" x14ac:dyDescent="0.25">
      <c r="A78" s="46" t="s">
        <v>133</v>
      </c>
      <c r="B78" s="25" t="s">
        <v>134</v>
      </c>
      <c r="C78" s="26">
        <v>45867</v>
      </c>
      <c r="D78" s="28">
        <v>0.46</v>
      </c>
      <c r="E78" s="28"/>
      <c r="F78" s="28"/>
      <c r="G78" s="28"/>
      <c r="H78" s="28"/>
      <c r="I78" s="28">
        <v>0.53400000000000003</v>
      </c>
      <c r="J78" s="28"/>
      <c r="K78" s="28"/>
      <c r="L78" s="28"/>
      <c r="M78" s="28"/>
      <c r="N78" s="28"/>
      <c r="O78" s="28"/>
      <c r="P78" s="28"/>
      <c r="Q78" s="28"/>
      <c r="R78" s="23" t="str">
        <f>IF(COUNTA(F78, G78, H78, I78) &gt;= 2, S78, "N/A")</f>
        <v>N/A</v>
      </c>
      <c r="S78">
        <f t="shared" si="1"/>
        <v>2.6700000000000004E-4</v>
      </c>
    </row>
    <row r="79" spans="1:19" x14ac:dyDescent="0.25">
      <c r="A79" s="46" t="s">
        <v>86</v>
      </c>
      <c r="B79" s="25" t="s">
        <v>87</v>
      </c>
      <c r="C79" s="26">
        <v>45873</v>
      </c>
      <c r="D79" s="28">
        <v>0.67300000000000004</v>
      </c>
      <c r="E79" s="28">
        <v>0.59599999999999997</v>
      </c>
      <c r="F79" s="28"/>
      <c r="G79" s="28"/>
      <c r="H79" s="28"/>
      <c r="I79" s="28"/>
      <c r="J79" s="28"/>
      <c r="K79" s="28"/>
      <c r="L79" s="28"/>
      <c r="M79" s="28"/>
      <c r="N79" s="28"/>
      <c r="O79" s="28">
        <v>0.443</v>
      </c>
      <c r="P79" s="28"/>
      <c r="Q79" s="28"/>
      <c r="R79" s="23" t="str">
        <f>IF(COUNTA(F79, G79, H79, I79) &gt;= 2, S79, "N/A")</f>
        <v>N/A</v>
      </c>
      <c r="S79">
        <f t="shared" si="1"/>
        <v>0</v>
      </c>
    </row>
    <row r="80" spans="1:19" x14ac:dyDescent="0.25">
      <c r="A80" s="46" t="s">
        <v>137</v>
      </c>
      <c r="B80" s="25" t="s">
        <v>87</v>
      </c>
      <c r="C80" s="26">
        <v>45873</v>
      </c>
      <c r="D80" s="28"/>
      <c r="E80" s="28"/>
      <c r="F80" s="28"/>
      <c r="G80" s="28"/>
      <c r="H80" s="28"/>
      <c r="I80" s="28"/>
      <c r="J80" s="28">
        <v>0.32300000000000001</v>
      </c>
      <c r="K80" s="28"/>
      <c r="L80" s="28"/>
      <c r="M80" s="28"/>
      <c r="N80" s="28"/>
      <c r="O80" s="28"/>
      <c r="P80" s="28"/>
      <c r="Q80" s="28">
        <v>0.20399999999999999</v>
      </c>
      <c r="R80" s="23" t="str">
        <f>IF(COUNTA(F80, G80, H80, I80) &gt;= 2, S80, "N/A")</f>
        <v>N/A</v>
      </c>
      <c r="S80">
        <f t="shared" si="1"/>
        <v>0</v>
      </c>
    </row>
    <row r="81" spans="1:19" x14ac:dyDescent="0.25">
      <c r="A81" s="46" t="s">
        <v>138</v>
      </c>
      <c r="B81" s="25" t="s">
        <v>87</v>
      </c>
      <c r="C81" s="26">
        <v>45873</v>
      </c>
      <c r="D81" s="28">
        <v>0.53300000000000003</v>
      </c>
      <c r="E81" s="28">
        <v>0.64800000000000002</v>
      </c>
      <c r="F81" s="28"/>
      <c r="G81" s="28">
        <v>0.53100000000000003</v>
      </c>
      <c r="H81" s="28"/>
      <c r="I81" s="28"/>
      <c r="J81" s="28"/>
      <c r="K81" s="28"/>
      <c r="L81" s="28"/>
      <c r="M81" s="28"/>
      <c r="N81" s="28"/>
      <c r="O81" s="28">
        <v>0.52200000000000002</v>
      </c>
      <c r="P81" s="28"/>
      <c r="Q81" s="28"/>
      <c r="R81" s="23" t="str">
        <f>IF(COUNTA(F81, G81, H81, I81) &gt;= 2, S81, "N/A")</f>
        <v>N/A</v>
      </c>
      <c r="S81">
        <f t="shared" si="1"/>
        <v>5.3100000000000001E-2</v>
      </c>
    </row>
    <row r="82" spans="1:19" x14ac:dyDescent="0.25">
      <c r="A82" s="49" t="s">
        <v>139</v>
      </c>
      <c r="B82" s="41" t="s">
        <v>140</v>
      </c>
      <c r="C82" s="42">
        <v>45874</v>
      </c>
      <c r="D82" s="43"/>
      <c r="E82" s="43"/>
      <c r="F82" s="43"/>
      <c r="G82" s="43"/>
      <c r="H82" s="43"/>
      <c r="I82" s="43">
        <v>0.629</v>
      </c>
      <c r="J82" s="43"/>
      <c r="K82" s="43"/>
      <c r="L82" s="43"/>
      <c r="M82" s="43"/>
      <c r="N82" s="43"/>
      <c r="O82" s="43">
        <v>0.44400000000000001</v>
      </c>
      <c r="P82" s="43"/>
      <c r="Q82" s="43"/>
      <c r="R82" s="53" t="str">
        <f>IF(COUNTA(F82, G82, H82, I82) &gt;= 2, S82, "N/A")</f>
        <v>N/A</v>
      </c>
      <c r="S82">
        <f t="shared" si="1"/>
        <v>3.145E-4</v>
      </c>
    </row>
    <row r="83" spans="1:19" x14ac:dyDescent="0.25">
      <c r="A83" s="54" t="s">
        <v>141</v>
      </c>
      <c r="B83" s="17" t="s">
        <v>140</v>
      </c>
      <c r="C83" s="18">
        <v>45874</v>
      </c>
      <c r="D83" s="20"/>
      <c r="E83" s="20"/>
      <c r="F83" s="20"/>
      <c r="G83" s="20"/>
      <c r="H83" s="20"/>
      <c r="I83" s="20">
        <v>2.0499999999999998</v>
      </c>
      <c r="J83" s="20"/>
      <c r="K83" s="20"/>
      <c r="L83" s="20">
        <v>0.91100000000000003</v>
      </c>
      <c r="M83" s="20"/>
      <c r="N83" s="20">
        <v>0.69899999999999995</v>
      </c>
      <c r="O83" s="20">
        <v>1.21</v>
      </c>
      <c r="P83" s="20"/>
      <c r="Q83" s="20"/>
      <c r="R83" s="53" t="str">
        <f>IF(COUNTA(F83, G83, H83, I83) &gt;= 2, S83, "N/A")</f>
        <v>N/A</v>
      </c>
      <c r="S83">
        <f t="shared" si="1"/>
        <v>1.0249999999999999E-3</v>
      </c>
    </row>
    <row r="84" spans="1:19" x14ac:dyDescent="0.25">
      <c r="A84" s="55" t="s">
        <v>149</v>
      </c>
      <c r="B84" s="25" t="s">
        <v>150</v>
      </c>
      <c r="C84" s="26">
        <v>45880</v>
      </c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>
        <v>0.19600000000000001</v>
      </c>
      <c r="R84" s="53" t="str">
        <f>IF(COUNTA(F84, G84, H84, I84) &gt;= 2, S84, "N/A")</f>
        <v>N/A</v>
      </c>
      <c r="S84">
        <f t="shared" si="1"/>
        <v>0</v>
      </c>
    </row>
    <row r="85" spans="1:19" x14ac:dyDescent="0.25">
      <c r="A85" s="55" t="s">
        <v>151</v>
      </c>
      <c r="B85" s="25" t="s">
        <v>150</v>
      </c>
      <c r="C85" s="26">
        <v>45880</v>
      </c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>
        <v>0.16</v>
      </c>
      <c r="R85" s="53" t="str">
        <f>IF(COUNTA(F85, G85, H85, I85) &gt;= 2, S85, "N/A")</f>
        <v>N/A</v>
      </c>
      <c r="S85">
        <f t="shared" si="1"/>
        <v>0</v>
      </c>
    </row>
    <row r="86" spans="1:19" x14ac:dyDescent="0.25">
      <c r="A86" s="55" t="s">
        <v>156</v>
      </c>
      <c r="B86" s="25" t="s">
        <v>157</v>
      </c>
      <c r="C86" s="26">
        <v>45880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>
        <v>0.28299999999999997</v>
      </c>
      <c r="R86" s="53" t="str">
        <f>IF(COUNTA(F86, G86, H86, I86) &gt;= 2, S86, "N/A")</f>
        <v>N/A</v>
      </c>
      <c r="S86">
        <f t="shared" si="1"/>
        <v>0</v>
      </c>
    </row>
    <row r="87" spans="1:19" x14ac:dyDescent="0.25">
      <c r="A87" s="55" t="s">
        <v>143</v>
      </c>
      <c r="B87" s="25" t="s">
        <v>144</v>
      </c>
      <c r="C87" s="26">
        <v>45881</v>
      </c>
      <c r="D87" s="28">
        <v>0.65800000000000003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53" t="str">
        <f>IF(COUNTA(F87, G87, H87, I87) &gt;= 2, S87, "N/A")</f>
        <v>N/A</v>
      </c>
      <c r="S87">
        <f t="shared" si="1"/>
        <v>0</v>
      </c>
    </row>
    <row r="88" spans="1:19" x14ac:dyDescent="0.25">
      <c r="A88" s="55" t="s">
        <v>145</v>
      </c>
      <c r="B88" s="25" t="s">
        <v>146</v>
      </c>
      <c r="C88" s="26">
        <v>45881</v>
      </c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>
        <v>0.51300000000000001</v>
      </c>
      <c r="P88" s="28"/>
      <c r="Q88" s="28"/>
      <c r="R88" s="53" t="str">
        <f>IF(COUNTA(F88, G88, H88, I88) &gt;= 2, S88, "N/A")</f>
        <v>N/A</v>
      </c>
      <c r="S88">
        <f t="shared" si="1"/>
        <v>0</v>
      </c>
    </row>
    <row r="89" spans="1:19" ht="15.75" x14ac:dyDescent="0.25">
      <c r="A89" s="55" t="s">
        <v>158</v>
      </c>
      <c r="B89" s="25" t="s">
        <v>159</v>
      </c>
      <c r="C89" s="26">
        <v>45881</v>
      </c>
      <c r="D89" s="48">
        <v>8.69</v>
      </c>
      <c r="E89" s="28">
        <v>2.77</v>
      </c>
      <c r="F89" s="28"/>
      <c r="G89" s="28">
        <v>3.72</v>
      </c>
      <c r="H89" s="28"/>
      <c r="I89" s="28">
        <v>2.74</v>
      </c>
      <c r="J89" s="28"/>
      <c r="K89" s="28">
        <v>1.46</v>
      </c>
      <c r="L89" s="28">
        <v>2.63</v>
      </c>
      <c r="M89" s="28"/>
      <c r="N89" s="28">
        <v>2.4900000000000002</v>
      </c>
      <c r="O89" s="28">
        <v>2.2200000000000002</v>
      </c>
      <c r="P89" s="28">
        <v>0.63100000000000001</v>
      </c>
      <c r="Q89" s="28"/>
      <c r="R89" s="53">
        <f>IF(COUNTA(F89, G89, H89, I89) &gt;= 2, S89, "N/A")</f>
        <v>0.37336999999999998</v>
      </c>
      <c r="S89">
        <f t="shared" si="1"/>
        <v>0.37336999999999998</v>
      </c>
    </row>
    <row r="90" spans="1:19" x14ac:dyDescent="0.25">
      <c r="A90" s="55" t="s">
        <v>160</v>
      </c>
      <c r="B90" s="25" t="s">
        <v>161</v>
      </c>
      <c r="C90" s="26">
        <v>45881</v>
      </c>
      <c r="D90" s="28"/>
      <c r="E90" s="28">
        <v>0.41599999999999998</v>
      </c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53" t="str">
        <f>IF(COUNTA(F90, G90, H90, I90) &gt;= 2, S90, "N/A")</f>
        <v>N/A</v>
      </c>
      <c r="S90">
        <f t="shared" si="1"/>
        <v>0</v>
      </c>
    </row>
    <row r="91" spans="1:19" x14ac:dyDescent="0.25">
      <c r="A91" s="55" t="s">
        <v>162</v>
      </c>
      <c r="B91" s="25" t="s">
        <v>163</v>
      </c>
      <c r="C91" s="26">
        <v>45881</v>
      </c>
      <c r="D91" s="28">
        <v>1.29</v>
      </c>
      <c r="E91" s="28"/>
      <c r="F91" s="28"/>
      <c r="G91" s="28">
        <v>0.42599999999999999</v>
      </c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53" t="str">
        <f>IF(COUNTA(F91, G91, H91, I91) &gt;= 2, S91, "N/A")</f>
        <v>N/A</v>
      </c>
      <c r="S91">
        <f t="shared" si="1"/>
        <v>4.2599999999999999E-2</v>
      </c>
    </row>
    <row r="92" spans="1:19" x14ac:dyDescent="0.25">
      <c r="A92" s="55" t="s">
        <v>152</v>
      </c>
      <c r="B92" s="25" t="s">
        <v>153</v>
      </c>
      <c r="C92" s="26">
        <v>45887</v>
      </c>
      <c r="D92" s="28"/>
      <c r="E92" s="28"/>
      <c r="F92" s="28"/>
      <c r="G92" s="28">
        <v>0.41</v>
      </c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53" t="str">
        <f>IF(COUNTA(F92, G92, H92, I92) &gt;= 2, S92, "N/A")</f>
        <v>N/A</v>
      </c>
      <c r="S92">
        <f t="shared" si="1"/>
        <v>4.0999999999999995E-2</v>
      </c>
    </row>
    <row r="93" spans="1:19" x14ac:dyDescent="0.25">
      <c r="A93" s="55" t="s">
        <v>147</v>
      </c>
      <c r="B93" s="25" t="s">
        <v>44</v>
      </c>
      <c r="C93" s="26">
        <v>45888</v>
      </c>
      <c r="D93" s="28"/>
      <c r="E93" s="28"/>
      <c r="F93" s="28"/>
      <c r="G93" s="28"/>
      <c r="H93" s="28"/>
      <c r="I93" s="28"/>
      <c r="J93" s="28"/>
      <c r="K93" s="28"/>
      <c r="L93" s="28">
        <v>0.65600000000000003</v>
      </c>
      <c r="M93" s="28"/>
      <c r="N93" s="28"/>
      <c r="O93" s="28">
        <v>0.94699999999999995</v>
      </c>
      <c r="P93" s="28"/>
      <c r="Q93" s="28"/>
      <c r="R93" s="53" t="str">
        <f>IF(COUNTA(F93, G93, H93, I93) &gt;= 2, S93, "N/A")</f>
        <v>N/A</v>
      </c>
      <c r="S93">
        <f t="shared" si="1"/>
        <v>0</v>
      </c>
    </row>
    <row r="94" spans="1:19" x14ac:dyDescent="0.25">
      <c r="A94" s="55" t="s">
        <v>85</v>
      </c>
      <c r="B94" s="25" t="s">
        <v>44</v>
      </c>
      <c r="C94" s="26">
        <v>45888</v>
      </c>
      <c r="D94" s="28"/>
      <c r="E94" s="28">
        <v>0.48099999999999998</v>
      </c>
      <c r="F94" s="28"/>
      <c r="G94" s="28"/>
      <c r="H94" s="28"/>
      <c r="I94" s="28"/>
      <c r="J94" s="28"/>
      <c r="K94" s="28"/>
      <c r="L94" s="28">
        <v>1.07</v>
      </c>
      <c r="M94" s="28"/>
      <c r="N94" s="28">
        <v>0.749</v>
      </c>
      <c r="O94" s="28">
        <v>1.18</v>
      </c>
      <c r="P94" s="28"/>
      <c r="Q94" s="28"/>
      <c r="R94" s="53" t="str">
        <f>IF(COUNTA(F94, G94, H94, I94) &gt;= 2, S94, "N/A")</f>
        <v>N/A</v>
      </c>
      <c r="S94">
        <f t="shared" si="1"/>
        <v>0</v>
      </c>
    </row>
    <row r="95" spans="1:19" ht="15.75" x14ac:dyDescent="0.25">
      <c r="A95" s="65" t="s">
        <v>148</v>
      </c>
      <c r="B95" s="41" t="s">
        <v>44</v>
      </c>
      <c r="C95" s="42">
        <v>45888</v>
      </c>
      <c r="D95" s="43">
        <v>1.01</v>
      </c>
      <c r="E95" s="43">
        <v>0.76500000000000001</v>
      </c>
      <c r="F95" s="43"/>
      <c r="G95" s="66">
        <v>28.6</v>
      </c>
      <c r="H95" s="43"/>
      <c r="I95" s="43">
        <v>3.95</v>
      </c>
      <c r="J95" s="43"/>
      <c r="K95" s="43">
        <v>1.32</v>
      </c>
      <c r="L95" s="43">
        <v>4.7300000000000004</v>
      </c>
      <c r="M95" s="43">
        <v>2.35</v>
      </c>
      <c r="N95" s="43">
        <v>1.48</v>
      </c>
      <c r="O95" s="43">
        <v>4.2300000000000004</v>
      </c>
      <c r="P95" s="43">
        <v>5.9</v>
      </c>
      <c r="Q95" s="43"/>
      <c r="R95" s="67">
        <f>IF(COUNTA(F95, G95, H95, I95) &gt;= 2, S95, "N/A")</f>
        <v>2.8619750000000002</v>
      </c>
      <c r="S95">
        <f t="shared" si="1"/>
        <v>2.8619750000000002</v>
      </c>
    </row>
    <row r="96" spans="1:19" x14ac:dyDescent="0.25">
      <c r="A96" s="46" t="s">
        <v>154</v>
      </c>
      <c r="B96" s="25" t="s">
        <v>155</v>
      </c>
      <c r="C96" s="26">
        <v>45888</v>
      </c>
      <c r="D96" s="28"/>
      <c r="E96" s="28"/>
      <c r="F96" s="28"/>
      <c r="G96" s="28"/>
      <c r="H96" s="28"/>
      <c r="I96" s="28">
        <v>0.45200000000000001</v>
      </c>
      <c r="J96" s="28"/>
      <c r="K96" s="28"/>
      <c r="L96" s="28"/>
      <c r="M96" s="28"/>
      <c r="N96" s="28"/>
      <c r="O96" s="28"/>
      <c r="P96" s="28"/>
      <c r="Q96" s="28"/>
      <c r="R96" s="23" t="str">
        <f>IF(COUNTA(F96, G96, H96, I96) &gt;= 2, S96, "N/A")</f>
        <v>N/A</v>
      </c>
      <c r="S96">
        <f>(H96/10)+(I96/2000)+(F96/10)+(G96/10)</f>
        <v>2.2600000000000002E-4</v>
      </c>
    </row>
    <row r="97" spans="1:19" x14ac:dyDescent="0.25">
      <c r="A97" s="46" t="s">
        <v>43</v>
      </c>
      <c r="B97" s="25" t="s">
        <v>44</v>
      </c>
      <c r="C97" s="26">
        <v>45895</v>
      </c>
      <c r="D97" s="28"/>
      <c r="E97" s="28"/>
      <c r="F97" s="28"/>
      <c r="G97" s="28"/>
      <c r="H97" s="28"/>
      <c r="I97" s="28">
        <v>0.66</v>
      </c>
      <c r="J97" s="28"/>
      <c r="K97" s="28"/>
      <c r="L97" s="28"/>
      <c r="M97" s="28"/>
      <c r="N97" s="28"/>
      <c r="O97" s="28"/>
      <c r="P97" s="28"/>
      <c r="Q97" s="28"/>
      <c r="R97" s="23" t="str">
        <f>IF(COUNTA(F97, G97, H97, I97) &gt;= 2, S97, "N/A")</f>
        <v>N/A</v>
      </c>
      <c r="S97">
        <f t="shared" ref="S97:S103" si="2">(H97/10)+(I97/2000)+(F97/10)+(G97/10)</f>
        <v>3.3E-4</v>
      </c>
    </row>
    <row r="98" spans="1:19" x14ac:dyDescent="0.25">
      <c r="A98" s="46" t="s">
        <v>165</v>
      </c>
      <c r="B98" s="25" t="s">
        <v>44</v>
      </c>
      <c r="C98" s="26">
        <v>45895</v>
      </c>
      <c r="D98" s="28">
        <v>1.78</v>
      </c>
      <c r="E98" s="28"/>
      <c r="F98" s="28"/>
      <c r="G98" s="28"/>
      <c r="H98" s="28"/>
      <c r="I98" s="28">
        <v>0.57299999999999995</v>
      </c>
      <c r="J98" s="28"/>
      <c r="K98" s="28"/>
      <c r="L98" s="28">
        <v>0.47199999999999998</v>
      </c>
      <c r="M98" s="28"/>
      <c r="N98" s="28"/>
      <c r="O98" s="28">
        <v>0.72899999999999998</v>
      </c>
      <c r="P98" s="28"/>
      <c r="Q98" s="28"/>
      <c r="R98" s="23" t="str">
        <f>IF(COUNTA(F98, G98, H98, I98) &gt;= 2, S98, "N/A")</f>
        <v>N/A</v>
      </c>
      <c r="S98">
        <f t="shared" si="2"/>
        <v>2.8649999999999997E-4</v>
      </c>
    </row>
    <row r="99" spans="1:19" x14ac:dyDescent="0.25">
      <c r="A99" s="46" t="s">
        <v>84</v>
      </c>
      <c r="B99" s="25" t="s">
        <v>44</v>
      </c>
      <c r="C99" s="26">
        <v>45895</v>
      </c>
      <c r="D99" s="28"/>
      <c r="E99" s="28"/>
      <c r="F99" s="28"/>
      <c r="G99" s="28">
        <v>0.60899999999999999</v>
      </c>
      <c r="H99" s="28"/>
      <c r="I99" s="28">
        <v>0.68200000000000005</v>
      </c>
      <c r="J99" s="28"/>
      <c r="K99" s="28"/>
      <c r="L99" s="28">
        <v>0.51600000000000001</v>
      </c>
      <c r="M99" s="28"/>
      <c r="N99" s="28"/>
      <c r="O99" s="28">
        <v>0.72899999999999998</v>
      </c>
      <c r="P99" s="28"/>
      <c r="Q99" s="28"/>
      <c r="R99" s="23">
        <f>IF(COUNTA(F99, G99, H99, I99) &gt;= 2, S99, "N/A")</f>
        <v>6.1240999999999997E-2</v>
      </c>
      <c r="S99">
        <f t="shared" si="2"/>
        <v>6.1240999999999997E-2</v>
      </c>
    </row>
    <row r="100" spans="1:19" x14ac:dyDescent="0.25">
      <c r="A100" s="46" t="s">
        <v>83</v>
      </c>
      <c r="B100" s="25" t="s">
        <v>44</v>
      </c>
      <c r="C100" s="26">
        <v>45895</v>
      </c>
      <c r="D100" s="28"/>
      <c r="E100" s="28"/>
      <c r="F100" s="28"/>
      <c r="G100" s="28">
        <v>0.73199999999999998</v>
      </c>
      <c r="H100" s="28"/>
      <c r="I100" s="28">
        <v>0.95099999999999996</v>
      </c>
      <c r="J100" s="28"/>
      <c r="K100" s="28">
        <v>0.40100000000000002</v>
      </c>
      <c r="L100" s="28">
        <v>2.08</v>
      </c>
      <c r="M100" s="28"/>
      <c r="N100" s="28">
        <v>0.76600000000000001</v>
      </c>
      <c r="O100" s="28">
        <v>1.89</v>
      </c>
      <c r="P100" s="28"/>
      <c r="Q100" s="28"/>
      <c r="R100" s="23">
        <f>IF(COUNTA(F100, G100, H100, I100) &gt;= 2, S100, "N/A")</f>
        <v>7.3675500000000005E-2</v>
      </c>
      <c r="S100">
        <f t="shared" si="2"/>
        <v>7.3675500000000005E-2</v>
      </c>
    </row>
    <row r="101" spans="1:19" x14ac:dyDescent="0.25">
      <c r="A101" s="46" t="s">
        <v>166</v>
      </c>
      <c r="B101" s="25" t="s">
        <v>167</v>
      </c>
      <c r="C101" s="26">
        <v>45895</v>
      </c>
      <c r="D101" s="28"/>
      <c r="E101" s="28"/>
      <c r="F101" s="28"/>
      <c r="G101" s="28"/>
      <c r="H101" s="28"/>
      <c r="I101" s="28"/>
      <c r="J101" s="28"/>
      <c r="K101" s="28"/>
      <c r="L101" s="28">
        <v>0.65400000000000003</v>
      </c>
      <c r="M101" s="28"/>
      <c r="N101" s="28"/>
      <c r="O101" s="28">
        <v>0.68700000000000006</v>
      </c>
      <c r="P101" s="28"/>
      <c r="Q101" s="28"/>
      <c r="R101" s="23" t="str">
        <f>IF(COUNTA(F101, G101, H101, I101) &gt;= 2, S101, "N/A")</f>
        <v>N/A</v>
      </c>
      <c r="S101">
        <f t="shared" si="2"/>
        <v>0</v>
      </c>
    </row>
    <row r="102" spans="1:19" x14ac:dyDescent="0.25">
      <c r="A102" s="46" t="s">
        <v>46</v>
      </c>
      <c r="B102" s="25" t="s">
        <v>44</v>
      </c>
      <c r="C102" s="26">
        <v>45910</v>
      </c>
      <c r="D102" s="28">
        <v>1.1299999999999999</v>
      </c>
      <c r="E102" s="28">
        <v>1.63</v>
      </c>
      <c r="F102" s="28"/>
      <c r="G102" s="28">
        <v>0.82499999999999996</v>
      </c>
      <c r="H102" s="28"/>
      <c r="I102" s="28">
        <v>0.88300000000000001</v>
      </c>
      <c r="J102" s="28"/>
      <c r="K102" s="28">
        <v>0.83099999999999996</v>
      </c>
      <c r="L102" s="28">
        <v>2.2000000000000002</v>
      </c>
      <c r="M102" s="28"/>
      <c r="N102" s="28">
        <v>1.22</v>
      </c>
      <c r="O102" s="28">
        <v>1.72</v>
      </c>
      <c r="P102" s="28"/>
      <c r="Q102" s="28"/>
      <c r="R102" s="23">
        <f>IF(COUNTA(F102, G102, H102, I102) &gt;= 2, S102, "N/A")</f>
        <v>8.2941499999999987E-2</v>
      </c>
      <c r="S102">
        <f t="shared" si="2"/>
        <v>8.2941499999999987E-2</v>
      </c>
    </row>
    <row r="103" spans="1:19" x14ac:dyDescent="0.25">
      <c r="A103" s="25" t="s">
        <v>45</v>
      </c>
      <c r="B103" s="25" t="s">
        <v>44</v>
      </c>
      <c r="C103" s="26">
        <v>45910</v>
      </c>
      <c r="D103" s="28">
        <v>1.79</v>
      </c>
      <c r="E103" s="28"/>
      <c r="F103" s="28"/>
      <c r="G103" s="28">
        <v>0.80600000000000005</v>
      </c>
      <c r="H103" s="28"/>
      <c r="I103" s="28">
        <v>0.61099999999999999</v>
      </c>
      <c r="J103" s="28"/>
      <c r="K103" s="28"/>
      <c r="L103" s="28"/>
      <c r="M103" s="28"/>
      <c r="N103" s="28">
        <v>0.75600000000000001</v>
      </c>
      <c r="O103" s="28"/>
      <c r="P103" s="28"/>
      <c r="Q103" s="28"/>
      <c r="R103" s="23">
        <f>IF(COUNTA(F103, G103, H103, I103) &gt;= 2, S103, "N/A")</f>
        <v>8.0905500000000005E-2</v>
      </c>
      <c r="S103">
        <f t="shared" si="2"/>
        <v>8.0905500000000005E-2</v>
      </c>
    </row>
    <row r="104" spans="1:19" x14ac:dyDescent="0.25">
      <c r="A104" s="56"/>
      <c r="B104" s="56"/>
      <c r="C104" s="57"/>
      <c r="R104" s="58"/>
    </row>
    <row r="105" spans="1:19" x14ac:dyDescent="0.25">
      <c r="A105" s="56"/>
      <c r="B105" s="56"/>
      <c r="C105" s="57"/>
    </row>
    <row r="106" spans="1:19" x14ac:dyDescent="0.25">
      <c r="A106" s="56"/>
      <c r="B106" s="56"/>
      <c r="C106" s="57"/>
      <c r="R106" s="58"/>
    </row>
    <row r="107" spans="1:19" x14ac:dyDescent="0.25">
      <c r="A107" s="56"/>
      <c r="B107" s="56"/>
      <c r="C107" s="57"/>
      <c r="R107" s="58"/>
    </row>
    <row r="108" spans="1:19" x14ac:dyDescent="0.25">
      <c r="A108" s="56"/>
      <c r="B108" s="56"/>
      <c r="C108" s="57"/>
      <c r="R108" s="58"/>
    </row>
    <row r="109" spans="1:19" x14ac:dyDescent="0.25">
      <c r="A109" s="56"/>
      <c r="B109" s="56"/>
      <c r="C109" s="57"/>
      <c r="R109" s="58"/>
    </row>
    <row r="110" spans="1:19" ht="15.75" x14ac:dyDescent="0.25">
      <c r="A110" s="56"/>
      <c r="B110" s="56"/>
      <c r="C110" s="57"/>
      <c r="D110" s="59"/>
      <c r="P110" s="50" t="s">
        <v>164</v>
      </c>
      <c r="R110" s="50" t="s">
        <v>142</v>
      </c>
    </row>
    <row r="111" spans="1:19" x14ac:dyDescent="0.25">
      <c r="A111" s="56"/>
      <c r="B111" s="56"/>
      <c r="C111" s="57"/>
      <c r="R111" s="58"/>
    </row>
    <row r="112" spans="1:19" x14ac:dyDescent="0.25">
      <c r="A112" s="56"/>
      <c r="B112" s="56"/>
      <c r="C112" s="57"/>
      <c r="R112" s="58"/>
    </row>
    <row r="113" spans="1:18" x14ac:dyDescent="0.25">
      <c r="A113" s="56"/>
      <c r="B113" s="56"/>
      <c r="C113" s="57"/>
      <c r="R113" s="58"/>
    </row>
    <row r="114" spans="1:18" x14ac:dyDescent="0.25">
      <c r="A114" s="56"/>
      <c r="B114" s="56"/>
      <c r="C114" s="57"/>
      <c r="R114" s="58"/>
    </row>
    <row r="115" spans="1:18" x14ac:dyDescent="0.25">
      <c r="A115" s="56"/>
      <c r="B115" s="56"/>
      <c r="C115" s="57"/>
      <c r="R115" s="58"/>
    </row>
    <row r="116" spans="1:18" ht="15.75" x14ac:dyDescent="0.25">
      <c r="A116" s="56"/>
      <c r="B116" s="56"/>
      <c r="C116" s="57"/>
      <c r="G116" s="59"/>
      <c r="R116" s="60"/>
    </row>
    <row r="120" spans="1:18" x14ac:dyDescent="0.25">
      <c r="P120" s="50"/>
      <c r="R120" s="5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8-28-2025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2025-09-25T19:06:55Z</dcterms:modified>
</cp:coreProperties>
</file>