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ikea\Documents\PFAS-II\Sampling and Analysis Contracts\2nd Contract\"/>
    </mc:Choice>
  </mc:AlternateContent>
  <xr:revisionPtr revIDLastSave="0" documentId="13_ncr:1_{4BB47D07-A7FB-464E-9B1B-00E8686870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" i="1" l="1"/>
  <c r="W8" i="1"/>
  <c r="W9" i="1"/>
  <c r="W10" i="1"/>
  <c r="S11" i="1" s="1"/>
  <c r="W11" i="1"/>
  <c r="W12" i="1"/>
  <c r="W13" i="1"/>
  <c r="W14" i="1"/>
  <c r="W15" i="1"/>
  <c r="W16" i="1"/>
  <c r="W17" i="1"/>
  <c r="W18" i="1"/>
  <c r="S19" i="1" s="1"/>
  <c r="W19" i="1"/>
  <c r="W20" i="1"/>
  <c r="W21" i="1"/>
  <c r="W22" i="1"/>
  <c r="S23" i="1" s="1"/>
  <c r="W23" i="1"/>
  <c r="W24" i="1"/>
  <c r="W25" i="1"/>
  <c r="W26" i="1"/>
  <c r="S27" i="1" s="1"/>
  <c r="W27" i="1"/>
  <c r="W28" i="1"/>
  <c r="W29" i="1"/>
  <c r="W30" i="1"/>
  <c r="S31" i="1" s="1"/>
  <c r="W31" i="1"/>
  <c r="W32" i="1"/>
  <c r="W33" i="1"/>
  <c r="W34" i="1"/>
  <c r="S35" i="1" s="1"/>
  <c r="W35" i="1"/>
  <c r="W36" i="1"/>
  <c r="W37" i="1"/>
  <c r="W38" i="1"/>
  <c r="S39" i="1" s="1"/>
  <c r="W39" i="1"/>
  <c r="W40" i="1"/>
  <c r="W41" i="1"/>
  <c r="W42" i="1"/>
  <c r="W43" i="1"/>
  <c r="W44" i="1"/>
  <c r="W45" i="1"/>
  <c r="W46" i="1"/>
  <c r="S47" i="1" s="1"/>
  <c r="W47" i="1"/>
  <c r="W48" i="1"/>
  <c r="W49" i="1"/>
  <c r="W50" i="1"/>
  <c r="W51" i="1"/>
  <c r="W52" i="1"/>
  <c r="W53" i="1"/>
  <c r="W54" i="1"/>
  <c r="W55" i="1"/>
  <c r="W56" i="1"/>
  <c r="W57" i="1"/>
  <c r="W58" i="1"/>
  <c r="S59" i="1" s="1"/>
  <c r="W59" i="1"/>
  <c r="W60" i="1"/>
  <c r="W61" i="1"/>
  <c r="W62" i="1"/>
  <c r="S63" i="1" s="1"/>
  <c r="W63" i="1"/>
  <c r="W64" i="1"/>
  <c r="W65" i="1"/>
  <c r="W66" i="1"/>
  <c r="S67" i="1" s="1"/>
  <c r="W67" i="1"/>
  <c r="W68" i="1"/>
  <c r="W69" i="1"/>
  <c r="W70" i="1"/>
  <c r="W71" i="1"/>
  <c r="W72" i="1"/>
  <c r="W73" i="1"/>
  <c r="W74" i="1"/>
  <c r="W75" i="1"/>
  <c r="W76" i="1"/>
  <c r="W77" i="1"/>
  <c r="W78" i="1"/>
  <c r="S79" i="1" s="1"/>
  <c r="W79" i="1"/>
  <c r="W80" i="1"/>
  <c r="W81" i="1"/>
  <c r="W82" i="1"/>
  <c r="W83" i="1"/>
  <c r="S84" i="1"/>
  <c r="S83" i="1"/>
  <c r="S82" i="1"/>
  <c r="S81" i="1"/>
  <c r="S80" i="1"/>
  <c r="S78" i="1"/>
  <c r="S77" i="1"/>
  <c r="S76" i="1"/>
  <c r="S75" i="1"/>
  <c r="S74" i="1"/>
  <c r="S73" i="1"/>
  <c r="S72" i="1"/>
  <c r="S71" i="1"/>
  <c r="S70" i="1"/>
  <c r="S69" i="1"/>
  <c r="S68" i="1"/>
  <c r="S66" i="1"/>
  <c r="S65" i="1"/>
  <c r="S64" i="1"/>
  <c r="S62" i="1"/>
  <c r="S61" i="1"/>
  <c r="S60" i="1"/>
  <c r="S58" i="1"/>
  <c r="S57" i="1"/>
  <c r="S56" i="1"/>
  <c r="S55" i="1"/>
  <c r="S54" i="1"/>
  <c r="S53" i="1"/>
  <c r="S52" i="1"/>
  <c r="S51" i="1"/>
  <c r="S50" i="1"/>
  <c r="S49" i="1"/>
  <c r="S48" i="1"/>
  <c r="S46" i="1"/>
  <c r="S45" i="1"/>
  <c r="S44" i="1"/>
  <c r="S43" i="1"/>
  <c r="S42" i="1"/>
  <c r="S41" i="1"/>
  <c r="S40" i="1"/>
  <c r="S38" i="1"/>
  <c r="S37" i="1"/>
  <c r="S36" i="1"/>
  <c r="S34" i="1"/>
  <c r="S33" i="1"/>
  <c r="S32" i="1"/>
  <c r="S30" i="1"/>
  <c r="S29" i="1"/>
  <c r="S28" i="1"/>
  <c r="S26" i="1"/>
  <c r="S25" i="1"/>
  <c r="S24" i="1"/>
  <c r="S22" i="1"/>
  <c r="S21" i="1"/>
  <c r="S20" i="1"/>
  <c r="S18" i="1"/>
  <c r="S17" i="1"/>
  <c r="S16" i="1"/>
  <c r="S15" i="1"/>
  <c r="S14" i="1"/>
  <c r="S13" i="1"/>
  <c r="S12" i="1"/>
  <c r="S10" i="1"/>
  <c r="S9" i="1"/>
  <c r="S8" i="1"/>
</calcChain>
</file>

<file path=xl/sharedStrings.xml><?xml version="1.0" encoding="utf-8"?>
<sst xmlns="http://schemas.openxmlformats.org/spreadsheetml/2006/main" count="223" uniqueCount="144">
  <si>
    <t>All PWS Sampling Effort</t>
  </si>
  <si>
    <t>PWS-Sample I.D.</t>
  </si>
  <si>
    <t>PWS - Name</t>
  </si>
  <si>
    <t>Sample Date</t>
  </si>
  <si>
    <t>PFOS</t>
  </si>
  <si>
    <t>PFOA</t>
  </si>
  <si>
    <t>PFNA</t>
  </si>
  <si>
    <t>PFHxS</t>
  </si>
  <si>
    <t>HFPO-DA</t>
  </si>
  <si>
    <t>PFBS</t>
  </si>
  <si>
    <t>PFDA</t>
  </si>
  <si>
    <t>PFHpA</t>
  </si>
  <si>
    <t>PFHxA</t>
  </si>
  <si>
    <t>6:2 FTS</t>
  </si>
  <si>
    <t>PFBA</t>
  </si>
  <si>
    <t>PFPeA</t>
  </si>
  <si>
    <t>PFPeS</t>
  </si>
  <si>
    <t>PFMBA</t>
  </si>
  <si>
    <t>Hazard</t>
  </si>
  <si>
    <t>(ng/L)</t>
  </si>
  <si>
    <t>Index</t>
  </si>
  <si>
    <t>MCL 4.0</t>
  </si>
  <si>
    <t>MCL 10</t>
  </si>
  <si>
    <t>MCL N/A</t>
  </si>
  <si>
    <t>MCL 1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</si>
  <si>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</si>
  <si>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</si>
  <si>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</si>
  <si>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</si>
  <si>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</si>
  <si>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</si>
  <si>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</si>
  <si>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</si>
  <si>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</si>
  <si>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</si>
  <si>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</si>
  <si>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</si>
  <si>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</si>
  <si>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</si>
  <si>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</si>
  <si>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</si>
  <si>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</si>
  <si>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</si>
  <si>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NV0000015-W25</t>
  </si>
  <si>
    <t>Carson City Public Works</t>
  </si>
  <si>
    <t>NV0000015-W02</t>
  </si>
  <si>
    <t>NV0000015-W35</t>
  </si>
  <si>
    <t xml:space="preserve">NV0000015-W16 </t>
  </si>
  <si>
    <t>NV0000356-IN01</t>
  </si>
  <si>
    <t>Glenbrook Water Cooperative</t>
  </si>
  <si>
    <t>NV0000913-W08</t>
  </si>
  <si>
    <t>TRI GID</t>
  </si>
  <si>
    <t>NV0000913-TP12</t>
  </si>
  <si>
    <t>NV0000913-W3</t>
  </si>
  <si>
    <t>NV0000913-W07</t>
  </si>
  <si>
    <t>NV0000913-W02</t>
  </si>
  <si>
    <t>NV0000913-W01 &amp; W01-DUP</t>
  </si>
  <si>
    <t>NV0004053-W01</t>
  </si>
  <si>
    <t>Hodges Transportation Co.</t>
  </si>
  <si>
    <t>NV0004053-W02</t>
  </si>
  <si>
    <t>NV0004053-W03</t>
  </si>
  <si>
    <t>NV0000062-W06</t>
  </si>
  <si>
    <t>Fernley Public Works</t>
  </si>
  <si>
    <t>NV0000062-W01</t>
  </si>
  <si>
    <t>NV0000062-W04</t>
  </si>
  <si>
    <t>NV0000062-W05</t>
  </si>
  <si>
    <t>NV0000145-W01</t>
  </si>
  <si>
    <t>Hillcrest Mannor</t>
  </si>
  <si>
    <t>NV0001042-ST01</t>
  </si>
  <si>
    <t>Riverside Resort</t>
  </si>
  <si>
    <t>NV0001042-W04 &amp; W04-DUP</t>
  </si>
  <si>
    <t>NV0001042-W05</t>
  </si>
  <si>
    <t>NV0001042-W06</t>
  </si>
  <si>
    <t>NV0000147-W01</t>
  </si>
  <si>
    <t>Bermuda Palms Management</t>
  </si>
  <si>
    <t>NV0000088-W01</t>
  </si>
  <si>
    <t>Jackpot Water System</t>
  </si>
  <si>
    <t>NV0000088-W04</t>
  </si>
  <si>
    <t>NV0000088-W06 &amp; W06-DUP</t>
  </si>
  <si>
    <t>NV0000088-W05</t>
  </si>
  <si>
    <t>NV0000088-W03</t>
  </si>
  <si>
    <t>NV0000160-W03</t>
  </si>
  <si>
    <t>Mopa Valley Water District</t>
  </si>
  <si>
    <t>NV0000015-W31</t>
  </si>
  <si>
    <t>NV0000015-W40</t>
  </si>
  <si>
    <t>NV0000015-W30</t>
  </si>
  <si>
    <t>NV0000175-W08</t>
  </si>
  <si>
    <t>North Las Vegas Utilities</t>
  </si>
  <si>
    <t>NV0000255-TP07</t>
  </si>
  <si>
    <t>Yearington City of</t>
  </si>
  <si>
    <t>NV0000255-W02</t>
  </si>
  <si>
    <t>NV0000255-W05</t>
  </si>
  <si>
    <t>NV0000162-W03</t>
  </si>
  <si>
    <t>McDermitt Water System</t>
  </si>
  <si>
    <t>NV0000162-W01</t>
  </si>
  <si>
    <t>NV0000067-W01</t>
  </si>
  <si>
    <t>Pinion Pines MHP</t>
  </si>
  <si>
    <t>NV0000070-W01</t>
  </si>
  <si>
    <t>Topaz Water Co., Inc.</t>
  </si>
  <si>
    <t>NV0000070-W03</t>
  </si>
  <si>
    <t>NV0000732-SP02</t>
  </si>
  <si>
    <t>Mt. Rose Bowl Property Owners Water Co.</t>
  </si>
  <si>
    <t>NV0000732-W01</t>
  </si>
  <si>
    <t>NV0000732-ST02</t>
  </si>
  <si>
    <t>NV0000224-W01</t>
  </si>
  <si>
    <t>Stagecoach GID</t>
  </si>
  <si>
    <t>NV0000224-W05</t>
  </si>
  <si>
    <t>NV0000369W01</t>
  </si>
  <si>
    <t>Big Valley MHP</t>
  </si>
  <si>
    <t>NV0002552-SS01</t>
  </si>
  <si>
    <t>Escapee Co-Op of Nevada</t>
  </si>
  <si>
    <t>NV0002552-W03</t>
  </si>
  <si>
    <t>NV0000062-W03</t>
  </si>
  <si>
    <t>NV0000062-W02</t>
  </si>
  <si>
    <t>NV0000260-IN02</t>
  </si>
  <si>
    <t>Round Hill GID</t>
  </si>
  <si>
    <t>NV0000015-W32</t>
  </si>
  <si>
    <t>NV0000015-W33</t>
  </si>
  <si>
    <t>NV0000196-W02</t>
  </si>
  <si>
    <t>Verdi Meadows Utility Co., Inc.</t>
  </si>
  <si>
    <t>NV0000196-W03</t>
  </si>
  <si>
    <t>NV0000751-TP03</t>
  </si>
  <si>
    <t>Gold Ranch Casino</t>
  </si>
  <si>
    <t>NV0000773-SP01</t>
  </si>
  <si>
    <t>Verdi Mutual Water Co.</t>
  </si>
  <si>
    <t>NV0000065-W09</t>
  </si>
  <si>
    <t>Gardnerville Water Co.</t>
  </si>
  <si>
    <t>NV0000065-W07</t>
  </si>
  <si>
    <t>NV0000065-W04</t>
  </si>
  <si>
    <t>NV0000065-W01</t>
  </si>
  <si>
    <t>NV0000065-W02</t>
  </si>
  <si>
    <t>NV0000065-W03</t>
  </si>
  <si>
    <t>NV0000065-W06</t>
  </si>
  <si>
    <t>NV0000168-W06</t>
  </si>
  <si>
    <t>Town of Minden</t>
  </si>
  <si>
    <t>NV0000199-W01</t>
  </si>
  <si>
    <t>KE TA Mobile Home Park</t>
  </si>
  <si>
    <t>NV0000175-W10</t>
  </si>
  <si>
    <t>NV0000175-Cheyenne</t>
  </si>
  <si>
    <t>NV0005036-W01</t>
  </si>
  <si>
    <t>Sheris Ranch</t>
  </si>
  <si>
    <t>NV0005036-W03</t>
  </si>
  <si>
    <t>Italicized + BOLD =</t>
  </si>
  <si>
    <t xml:space="preserve"> Exceeds MCL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</si>
</sst>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1D35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001D35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2" fontId="0" fillId="0" borderId="0" xfId="0" applyNumberForma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0" xfId="0" applyFill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14" fontId="1" fillId="0" borderId="12" xfId="0" applyNumberFormat="1" applyFont="1" applyBorder="1" applyAlignment="1">
      <alignment horizontal="center"/>
    </xf>
    <xf numFmtId="0" fontId="0" fillId="0" borderId="13" xfId="0" applyBorder="1"/>
    <xf numFmtId="0" fontId="0" fillId="0" borderId="12" xfId="0" applyBorder="1"/>
    <xf numFmtId="0" fontId="0" fillId="0" borderId="12" xfId="0" applyBorder="1" applyAlignment="1">
      <alignment horizontal="right"/>
    </xf>
    <xf numFmtId="0" fontId="0" fillId="0" borderId="14" xfId="0" applyBorder="1"/>
    <xf numFmtId="2" fontId="4" fillId="0" borderId="14" xfId="0" applyNumberFormat="1" applyFont="1" applyBorder="1" applyAlignment="1">
      <alignment horizontal="center" vertical="center"/>
    </xf>
    <xf numFmtId="0" fontId="1" fillId="0" borderId="15" xfId="0" applyFont="1" applyBorder="1"/>
    <xf numFmtId="0" fontId="1" fillId="0" borderId="16" xfId="0" applyFont="1" applyBorder="1"/>
    <xf numFmtId="14" fontId="1" fillId="0" borderId="16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right"/>
    </xf>
    <xf numFmtId="0" fontId="0" fillId="0" borderId="16" xfId="0" applyBorder="1"/>
    <xf numFmtId="0" fontId="0" fillId="0" borderId="16" xfId="0" applyBorder="1" applyAlignment="1">
      <alignment horizontal="right"/>
    </xf>
    <xf numFmtId="0" fontId="0" fillId="0" borderId="18" xfId="0" applyBorder="1"/>
    <xf numFmtId="2" fontId="4" fillId="0" borderId="18" xfId="0" applyNumberFormat="1" applyFont="1" applyBorder="1" applyAlignment="1">
      <alignment horizontal="center" vertical="center"/>
    </xf>
    <xf numFmtId="0" fontId="0" fillId="0" borderId="17" xfId="0" applyBorder="1"/>
    <xf numFmtId="164" fontId="5" fillId="0" borderId="1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right"/>
    </xf>
    <xf numFmtId="0" fontId="5" fillId="0" borderId="17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7" fillId="0" borderId="17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1" fillId="0" borderId="19" xfId="0" applyFont="1" applyBorder="1"/>
    <xf numFmtId="0" fontId="1" fillId="0" borderId="20" xfId="0" applyFont="1" applyBorder="1"/>
    <xf numFmtId="14" fontId="1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0" xfId="0" applyBorder="1"/>
    <xf numFmtId="0" fontId="0" fillId="0" borderId="22" xfId="0" applyBorder="1"/>
    <xf numFmtId="2" fontId="4" fillId="0" borderId="22" xfId="0" applyNumberFormat="1" applyFont="1" applyBorder="1" applyAlignment="1">
      <alignment horizontal="center" vertical="center"/>
    </xf>
    <xf numFmtId="0" fontId="1" fillId="0" borderId="17" xfId="0" applyFont="1" applyBorder="1"/>
    <xf numFmtId="0" fontId="1" fillId="0" borderId="13" xfId="0" applyFont="1" applyBorder="1"/>
    <xf numFmtId="0" fontId="7" fillId="0" borderId="16" xfId="0" applyFont="1" applyBorder="1"/>
    <xf numFmtId="0" fontId="8" fillId="0" borderId="16" xfId="0" applyFont="1" applyBorder="1"/>
    <xf numFmtId="0" fontId="1" fillId="0" borderId="21" xfId="0" applyFont="1" applyBorder="1"/>
    <xf numFmtId="0" fontId="8" fillId="0" borderId="0" xfId="0" applyFont="1"/>
  </cellXfs>
  <cellStyles count="1"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1D35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7C010F-B7E2-47ED-8D5E-6E20A2041A2A}" name="Table1" displayName="Table1" ref="B7:S84" totalsRowShown="0" headerRowDxfId="21" dataDxfId="20" headerRowBorderDxfId="18" tableBorderDxfId="19">
  <autoFilter ref="B7:S84" xr:uid="{707C010F-B7E2-47ED-8D5E-6E20A2041A2A}"/>
  <tableColumns count="18">
    <tableColumn id="1" xr3:uid="{86AFD505-1D5C-4263-8237-6E2D3D33FB34}" name="Column1" dataDxfId="17"/>
    <tableColumn id="2" xr3:uid="{28789F0F-12AC-49DC-83F8-BBD5CB89A9B2}" name="Column2" dataDxfId="16"/>
    <tableColumn id="3" xr3:uid="{0121E64D-9FB8-4998-B13F-0E441B61CAC2}" name="Column3" dataDxfId="15"/>
    <tableColumn id="4" xr3:uid="{415E1B86-6EB7-4910-94E7-677A7657D9C2}" name="Column4" dataDxfId="14"/>
    <tableColumn id="5" xr3:uid="{AFAAD6A2-D861-4AC7-ABC9-3C8E7F349E74}" name="Column5" dataDxfId="13"/>
    <tableColumn id="6" xr3:uid="{0090CDA4-0AF2-41EE-9B67-C5C2922A357C}" name="Column6" dataDxfId="12"/>
    <tableColumn id="7" xr3:uid="{782FD9C4-2FD7-4BA4-BD29-E8E4A529B9BC}" name="Column7" dataDxfId="11"/>
    <tableColumn id="8" xr3:uid="{937734A8-6FAF-481C-B5B0-2DB88EB3878E}" name="Column8" dataDxfId="10"/>
    <tableColumn id="9" xr3:uid="{EA6D1DC2-A0BE-46FB-AA93-7CC119A58B62}" name="Column9" dataDxfId="9"/>
    <tableColumn id="10" xr3:uid="{9C95A9B4-4BB2-41A0-8DB0-963A193A41EC}" name="Column10" dataDxfId="8"/>
    <tableColumn id="11" xr3:uid="{8C70DB5E-78F2-42FA-A16F-1C9C8E5F4C17}" name="Column11" dataDxfId="7"/>
    <tableColumn id="12" xr3:uid="{E9AA2F12-7554-4FB6-80AC-C0B273428680}" name="Column12" dataDxfId="6"/>
    <tableColumn id="13" xr3:uid="{F4DE73DB-963F-4B6F-B53D-99E261454CAE}" name="Column13" dataDxfId="5"/>
    <tableColumn id="14" xr3:uid="{516DEA32-80C7-480E-918E-0B1BD65969F3}" name="Column14" dataDxfId="4"/>
    <tableColumn id="15" xr3:uid="{ECB6F3B5-7EC6-4A10-BCA0-5EF72072929B}" name="Column15" dataDxfId="3"/>
    <tableColumn id="16" xr3:uid="{3CAFF269-3718-446A-92D3-E6E16EFEAA4A}" name="Column16" dataDxfId="2"/>
    <tableColumn id="17" xr3:uid="{D4B69314-4A4E-4342-9FA4-665034B373FB}" name="Column17" dataDxfId="1"/>
    <tableColumn id="18" xr3:uid="{E87D08CB-D177-470F-89EF-3DD69F9026DD}" name="Column18" dataDxfId="0">
      <calculatedColumnFormula>IF(COUNTA(G8, H8, I8, J8) &gt;= 2, W7, "N/A")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85"/>
  <sheetViews>
    <sheetView tabSelected="1" workbookViewId="0">
      <selection activeCell="Z17" sqref="Z17"/>
    </sheetView>
  </sheetViews>
  <sheetFormatPr defaultRowHeight="15" x14ac:dyDescent="0.25"/>
  <cols>
    <col min="2" max="2" width="15.140625" customWidth="1"/>
    <col min="3" max="3" width="29.28515625" customWidth="1"/>
    <col min="4" max="4" width="14.28515625" customWidth="1"/>
    <col min="23" max="23" width="0" hidden="1" customWidth="1"/>
  </cols>
  <sheetData>
    <row r="2" spans="2:23" ht="15.75" x14ac:dyDescent="0.25">
      <c r="B2" s="1" t="s">
        <v>0</v>
      </c>
      <c r="S2" s="2"/>
    </row>
    <row r="3" spans="2:23" ht="15.75" thickBot="1" x14ac:dyDescent="0.3">
      <c r="S3" s="2"/>
    </row>
    <row r="4" spans="2:23" x14ac:dyDescent="0.25">
      <c r="B4" s="3" t="s">
        <v>1</v>
      </c>
      <c r="C4" s="4" t="s">
        <v>2</v>
      </c>
      <c r="D4" s="4" t="s">
        <v>3</v>
      </c>
      <c r="E4" s="5" t="s">
        <v>4</v>
      </c>
      <c r="F4" s="5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6" t="s">
        <v>16</v>
      </c>
      <c r="R4" s="6" t="s">
        <v>17</v>
      </c>
      <c r="S4" s="7" t="s">
        <v>18</v>
      </c>
    </row>
    <row r="5" spans="2:23" x14ac:dyDescent="0.25">
      <c r="B5" s="8"/>
      <c r="C5" s="9"/>
      <c r="D5" s="10"/>
      <c r="E5" s="11" t="s">
        <v>19</v>
      </c>
      <c r="F5" s="11" t="s">
        <v>19</v>
      </c>
      <c r="G5" s="11" t="s">
        <v>19</v>
      </c>
      <c r="H5" s="11" t="s">
        <v>19</v>
      </c>
      <c r="I5" s="11" t="s">
        <v>19</v>
      </c>
      <c r="J5" s="11" t="s">
        <v>19</v>
      </c>
      <c r="K5" s="11" t="s">
        <v>19</v>
      </c>
      <c r="L5" s="11" t="s">
        <v>19</v>
      </c>
      <c r="M5" s="11" t="s">
        <v>19</v>
      </c>
      <c r="N5" s="11" t="s">
        <v>19</v>
      </c>
      <c r="O5" s="11" t="s">
        <v>19</v>
      </c>
      <c r="P5" s="11" t="s">
        <v>19</v>
      </c>
      <c r="Q5" s="12" t="s">
        <v>19</v>
      </c>
      <c r="R5" s="12" t="s">
        <v>19</v>
      </c>
      <c r="S5" s="13" t="s">
        <v>20</v>
      </c>
    </row>
    <row r="6" spans="2:23" x14ac:dyDescent="0.25">
      <c r="B6" s="14"/>
      <c r="C6" s="11"/>
      <c r="D6" s="15"/>
      <c r="E6" s="16" t="s">
        <v>21</v>
      </c>
      <c r="F6" s="16" t="s">
        <v>21</v>
      </c>
      <c r="G6" s="16" t="s">
        <v>22</v>
      </c>
      <c r="H6" s="16" t="s">
        <v>22</v>
      </c>
      <c r="I6" s="16" t="s">
        <v>22</v>
      </c>
      <c r="J6" s="11" t="s">
        <v>23</v>
      </c>
      <c r="K6" s="11" t="s">
        <v>23</v>
      </c>
      <c r="L6" s="11" t="s">
        <v>23</v>
      </c>
      <c r="M6" s="11" t="s">
        <v>23</v>
      </c>
      <c r="N6" s="11" t="s">
        <v>23</v>
      </c>
      <c r="O6" s="11" t="s">
        <v>23</v>
      </c>
      <c r="P6" s="11" t="s">
        <v>23</v>
      </c>
      <c r="Q6" s="12" t="s">
        <v>23</v>
      </c>
      <c r="R6" s="12" t="s">
        <v>23</v>
      </c>
      <c r="S6" s="13" t="s">
        <v>24</v>
      </c>
    </row>
    <row r="7" spans="2:23" x14ac:dyDescent="0.25">
      <c r="B7" s="17" t="s">
        <v>25</v>
      </c>
      <c r="C7" s="18" t="s">
        <v>26</v>
      </c>
      <c r="D7" s="19" t="s">
        <v>27</v>
      </c>
      <c r="E7" s="20" t="s">
        <v>28</v>
      </c>
      <c r="F7" s="21" t="s">
        <v>29</v>
      </c>
      <c r="G7" s="21" t="s">
        <v>30</v>
      </c>
      <c r="H7" s="21" t="s">
        <v>31</v>
      </c>
      <c r="I7" s="21" t="s">
        <v>32</v>
      </c>
      <c r="J7" s="22" t="s">
        <v>33</v>
      </c>
      <c r="K7" s="21" t="s">
        <v>34</v>
      </c>
      <c r="L7" s="21" t="s">
        <v>35</v>
      </c>
      <c r="M7" s="21" t="s">
        <v>36</v>
      </c>
      <c r="N7" s="21" t="s">
        <v>37</v>
      </c>
      <c r="O7" s="21" t="s">
        <v>38</v>
      </c>
      <c r="P7" s="21" t="s">
        <v>39</v>
      </c>
      <c r="Q7" s="23" t="s">
        <v>40</v>
      </c>
      <c r="R7" s="23" t="s">
        <v>41</v>
      </c>
      <c r="S7" s="24" t="s">
        <v>42</v>
      </c>
      <c r="W7">
        <f t="shared" ref="W7:W70" si="0">(I8/10)+(J8/2000)+(G8/10)+(H8/10)</f>
        <v>3.2900000000000003E-4</v>
      </c>
    </row>
    <row r="8" spans="2:23" x14ac:dyDescent="0.25">
      <c r="B8" s="17" t="s">
        <v>43</v>
      </c>
      <c r="C8" s="18" t="s">
        <v>44</v>
      </c>
      <c r="D8" s="19">
        <v>45796</v>
      </c>
      <c r="E8" s="20"/>
      <c r="F8" s="21"/>
      <c r="G8" s="21"/>
      <c r="H8" s="21"/>
      <c r="I8" s="21"/>
      <c r="J8" s="22">
        <v>0.65800000000000003</v>
      </c>
      <c r="K8" s="21"/>
      <c r="L8" s="21"/>
      <c r="M8" s="21"/>
      <c r="N8" s="21"/>
      <c r="O8" s="21"/>
      <c r="P8" s="21"/>
      <c r="Q8" s="23"/>
      <c r="R8" s="23"/>
      <c r="S8" s="24" t="str">
        <f>IF(COUNTA(G8, H8, I8, J8) &gt;= 2, W7, "N/A")</f>
        <v>N/A</v>
      </c>
      <c r="W8">
        <f t="shared" si="0"/>
        <v>0</v>
      </c>
    </row>
    <row r="9" spans="2:23" x14ac:dyDescent="0.25">
      <c r="B9" s="25" t="s">
        <v>45</v>
      </c>
      <c r="C9" s="26" t="s">
        <v>44</v>
      </c>
      <c r="D9" s="27">
        <v>45796</v>
      </c>
      <c r="E9" s="28">
        <v>2</v>
      </c>
      <c r="F9" s="29"/>
      <c r="G9" s="29"/>
      <c r="H9" s="29"/>
      <c r="I9" s="29"/>
      <c r="J9" s="29"/>
      <c r="K9" s="29"/>
      <c r="L9" s="29"/>
      <c r="M9" s="30"/>
      <c r="N9" s="29"/>
      <c r="O9" s="29"/>
      <c r="P9" s="29"/>
      <c r="Q9" s="31"/>
      <c r="R9" s="31"/>
      <c r="S9" s="32" t="str">
        <f>IF(COUNTA(G9, H9, I9, J9) &gt;= 2, W8, "N/A")</f>
        <v>N/A</v>
      </c>
      <c r="W9">
        <f t="shared" si="0"/>
        <v>0</v>
      </c>
    </row>
    <row r="10" spans="2:23" x14ac:dyDescent="0.25">
      <c r="B10" s="25" t="s">
        <v>46</v>
      </c>
      <c r="C10" s="26" t="s">
        <v>44</v>
      </c>
      <c r="D10" s="27">
        <v>45796</v>
      </c>
      <c r="E10" s="33"/>
      <c r="F10" s="29"/>
      <c r="G10" s="29"/>
      <c r="H10" s="29"/>
      <c r="I10" s="29"/>
      <c r="J10" s="29"/>
      <c r="K10" s="29"/>
      <c r="L10" s="29"/>
      <c r="M10" s="30">
        <v>2.1</v>
      </c>
      <c r="N10" s="29"/>
      <c r="O10" s="29"/>
      <c r="P10" s="29"/>
      <c r="Q10" s="31"/>
      <c r="R10" s="31"/>
      <c r="S10" s="32" t="str">
        <f>IF(COUNTA(G10, H10, I10, J10) &gt;= 2, W9, "N/A")</f>
        <v>N/A</v>
      </c>
      <c r="W10">
        <f t="shared" si="0"/>
        <v>2.5020500000000001</v>
      </c>
    </row>
    <row r="11" spans="2:23" ht="15.75" x14ac:dyDescent="0.25">
      <c r="B11" s="25" t="s">
        <v>47</v>
      </c>
      <c r="C11" s="26" t="s">
        <v>44</v>
      </c>
      <c r="D11" s="27">
        <v>45796</v>
      </c>
      <c r="E11" s="33"/>
      <c r="F11" s="29"/>
      <c r="G11" s="29"/>
      <c r="H11" s="34">
        <v>25</v>
      </c>
      <c r="I11" s="29"/>
      <c r="J11" s="29">
        <v>4.0999999999999996</v>
      </c>
      <c r="K11" s="29"/>
      <c r="L11" s="29"/>
      <c r="M11" s="29">
        <v>4.9000000000000004</v>
      </c>
      <c r="N11" s="29">
        <v>2.6</v>
      </c>
      <c r="O11" s="29"/>
      <c r="P11" s="29">
        <v>4.4000000000000004</v>
      </c>
      <c r="Q11" s="31">
        <v>5.7</v>
      </c>
      <c r="R11" s="31"/>
      <c r="S11" s="35">
        <f>IF(COUNTA(G11, H11, I11, J11) &gt;= 2, W10, "N/A")</f>
        <v>2.5020500000000001</v>
      </c>
      <c r="W11">
        <f t="shared" si="0"/>
        <v>0</v>
      </c>
    </row>
    <row r="12" spans="2:23" x14ac:dyDescent="0.25">
      <c r="B12" s="25" t="s">
        <v>48</v>
      </c>
      <c r="C12" s="26" t="s">
        <v>49</v>
      </c>
      <c r="D12" s="27">
        <v>45797</v>
      </c>
      <c r="E12" s="33">
        <v>2.52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1"/>
      <c r="R12" s="31"/>
      <c r="S12" s="32" t="str">
        <f>IF(COUNTA(G12, H12, I12, J12) &gt;= 2, W11, "N/A")</f>
        <v>N/A</v>
      </c>
      <c r="W12">
        <f t="shared" si="0"/>
        <v>0</v>
      </c>
    </row>
    <row r="13" spans="2:23" x14ac:dyDescent="0.25">
      <c r="B13" s="25" t="s">
        <v>50</v>
      </c>
      <c r="C13" s="26" t="s">
        <v>51</v>
      </c>
      <c r="D13" s="27">
        <v>45805</v>
      </c>
      <c r="E13" s="33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0">
        <v>0.41199999999999998</v>
      </c>
      <c r="Q13" s="31"/>
      <c r="R13" s="31"/>
      <c r="S13" s="32" t="str">
        <f>IF(COUNTA(G13, H13, I13, J13) &gt;= 2, W12, "N/A")</f>
        <v>N/A</v>
      </c>
      <c r="W13">
        <f t="shared" si="0"/>
        <v>5.1799999999999999E-2</v>
      </c>
    </row>
    <row r="14" spans="2:23" x14ac:dyDescent="0.25">
      <c r="B14" s="25" t="s">
        <v>52</v>
      </c>
      <c r="C14" s="26" t="s">
        <v>51</v>
      </c>
      <c r="D14" s="27">
        <v>45805</v>
      </c>
      <c r="E14" s="33">
        <v>1.41</v>
      </c>
      <c r="F14" s="29"/>
      <c r="G14" s="29"/>
      <c r="H14" s="29">
        <v>0.51800000000000002</v>
      </c>
      <c r="I14" s="29"/>
      <c r="J14" s="29"/>
      <c r="K14" s="29"/>
      <c r="L14" s="29"/>
      <c r="M14" s="29"/>
      <c r="N14" s="29"/>
      <c r="O14" s="29"/>
      <c r="P14" s="29"/>
      <c r="Q14" s="31"/>
      <c r="R14" s="31"/>
      <c r="S14" s="32" t="str">
        <f>IF(COUNTA(G14, H14, I14, J14) &gt;= 2, W13, "N/A")</f>
        <v>N/A</v>
      </c>
      <c r="W14">
        <f t="shared" si="0"/>
        <v>4.0400000000000005E-2</v>
      </c>
    </row>
    <row r="15" spans="2:23" x14ac:dyDescent="0.25">
      <c r="B15" s="25" t="s">
        <v>53</v>
      </c>
      <c r="C15" s="26" t="s">
        <v>51</v>
      </c>
      <c r="D15" s="27">
        <v>45805</v>
      </c>
      <c r="E15" s="33">
        <v>0.501</v>
      </c>
      <c r="F15" s="29"/>
      <c r="G15" s="29"/>
      <c r="H15" s="29">
        <v>0.40400000000000003</v>
      </c>
      <c r="I15" s="29"/>
      <c r="J15" s="29"/>
      <c r="K15" s="29"/>
      <c r="L15" s="29"/>
      <c r="M15" s="29"/>
      <c r="N15" s="29"/>
      <c r="O15" s="29"/>
      <c r="P15" s="29"/>
      <c r="Q15" s="31"/>
      <c r="R15" s="31"/>
      <c r="S15" s="32" t="str">
        <f>IF(COUNTA(G15, H15, I15, J15) &gt;= 2, W14, "N/A")</f>
        <v>N/A</v>
      </c>
      <c r="W15">
        <f t="shared" si="0"/>
        <v>0</v>
      </c>
    </row>
    <row r="16" spans="2:23" x14ac:dyDescent="0.25">
      <c r="B16" s="25" t="s">
        <v>54</v>
      </c>
      <c r="C16" s="26" t="s">
        <v>51</v>
      </c>
      <c r="D16" s="27">
        <v>45805</v>
      </c>
      <c r="E16" s="33"/>
      <c r="F16" s="29">
        <v>0.38800000000000001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1"/>
      <c r="R16" s="31"/>
      <c r="S16" s="32" t="str">
        <f>IF(COUNTA(G16, H16, I16, J16) &gt;= 2, W15, "N/A")</f>
        <v>N/A</v>
      </c>
      <c r="W16">
        <f t="shared" si="0"/>
        <v>4.5999999999999999E-2</v>
      </c>
    </row>
    <row r="17" spans="2:23" x14ac:dyDescent="0.25">
      <c r="B17" s="25" t="s">
        <v>55</v>
      </c>
      <c r="C17" s="26" t="s">
        <v>51</v>
      </c>
      <c r="D17" s="27">
        <v>45805</v>
      </c>
      <c r="E17" s="33">
        <v>1.44</v>
      </c>
      <c r="F17" s="30">
        <v>0.40699999999999997</v>
      </c>
      <c r="G17" s="29"/>
      <c r="H17" s="29">
        <v>0.46</v>
      </c>
      <c r="I17" s="29"/>
      <c r="J17" s="29"/>
      <c r="K17" s="29"/>
      <c r="L17" s="29"/>
      <c r="M17" s="29"/>
      <c r="N17" s="29"/>
      <c r="O17" s="29"/>
      <c r="P17" s="29"/>
      <c r="Q17" s="31"/>
      <c r="R17" s="31"/>
      <c r="S17" s="32" t="str">
        <f>IF(COUNTA(G17, H17, I17, J17) &gt;= 2, W16, "N/A")</f>
        <v>N/A</v>
      </c>
      <c r="W17">
        <f t="shared" si="0"/>
        <v>0.17245899999999997</v>
      </c>
    </row>
    <row r="18" spans="2:23" x14ac:dyDescent="0.25">
      <c r="B18" s="25" t="s">
        <v>56</v>
      </c>
      <c r="C18" s="26" t="s">
        <v>51</v>
      </c>
      <c r="D18" s="27">
        <v>45805</v>
      </c>
      <c r="E18" s="33">
        <v>2.84</v>
      </c>
      <c r="F18" s="30">
        <v>0.52</v>
      </c>
      <c r="G18" s="29"/>
      <c r="H18" s="29">
        <v>1.72</v>
      </c>
      <c r="I18" s="29"/>
      <c r="J18" s="30">
        <v>0.91800000000000004</v>
      </c>
      <c r="K18" s="29"/>
      <c r="L18" s="29"/>
      <c r="M18" s="29"/>
      <c r="N18" s="29"/>
      <c r="O18" s="30">
        <v>0.86399999999999999</v>
      </c>
      <c r="P18" s="30">
        <v>0.38200000000000001</v>
      </c>
      <c r="Q18" s="31"/>
      <c r="R18" s="31"/>
      <c r="S18" s="32">
        <f>IF(COUNTA(G18, H18, I18, J18) &gt;= 2, W17, "N/A")</f>
        <v>0.17245899999999997</v>
      </c>
      <c r="W18">
        <f t="shared" si="0"/>
        <v>0.2591</v>
      </c>
    </row>
    <row r="19" spans="2:23" x14ac:dyDescent="0.25">
      <c r="B19" s="25" t="s">
        <v>57</v>
      </c>
      <c r="C19" s="26" t="s">
        <v>58</v>
      </c>
      <c r="D19" s="27">
        <v>45799</v>
      </c>
      <c r="E19" s="36">
        <v>1.38</v>
      </c>
      <c r="F19" s="29"/>
      <c r="G19" s="29"/>
      <c r="H19" s="29">
        <v>1.65</v>
      </c>
      <c r="I19" s="30">
        <v>0.94099999999999995</v>
      </c>
      <c r="J19" s="29"/>
      <c r="K19" s="29"/>
      <c r="L19" s="29"/>
      <c r="M19" s="29">
        <v>0.56299999999999994</v>
      </c>
      <c r="N19" s="29"/>
      <c r="O19" s="29"/>
      <c r="P19" s="30">
        <v>0.79500000000000004</v>
      </c>
      <c r="Q19" s="31"/>
      <c r="R19" s="31"/>
      <c r="S19" s="32">
        <f>IF(COUNTA(G19, H19, I19, J19) &gt;= 2, W18, "N/A")</f>
        <v>0.2591</v>
      </c>
      <c r="W19">
        <f t="shared" si="0"/>
        <v>0.33462999999999998</v>
      </c>
    </row>
    <row r="20" spans="2:23" ht="15.75" x14ac:dyDescent="0.25">
      <c r="B20" s="25" t="s">
        <v>59</v>
      </c>
      <c r="C20" s="26" t="s">
        <v>58</v>
      </c>
      <c r="D20" s="27">
        <v>45799</v>
      </c>
      <c r="E20" s="37">
        <v>9.06</v>
      </c>
      <c r="F20" s="30">
        <v>0.51</v>
      </c>
      <c r="G20" s="29"/>
      <c r="H20" s="29">
        <v>3.34</v>
      </c>
      <c r="I20" s="29"/>
      <c r="J20" s="30">
        <v>1.26</v>
      </c>
      <c r="K20" s="29"/>
      <c r="L20" s="29"/>
      <c r="M20" s="29"/>
      <c r="N20" s="29"/>
      <c r="O20" s="30">
        <v>1</v>
      </c>
      <c r="P20" s="30">
        <v>0.41099999999999998</v>
      </c>
      <c r="Q20" s="38">
        <v>0.56599999999999995</v>
      </c>
      <c r="R20" s="38"/>
      <c r="S20" s="32">
        <f>IF(COUNTA(G20, H20, I20, J20) &gt;= 2, W19, "N/A")</f>
        <v>0.33462999999999998</v>
      </c>
      <c r="W20">
        <f t="shared" si="0"/>
        <v>0.39847000000000005</v>
      </c>
    </row>
    <row r="21" spans="2:23" x14ac:dyDescent="0.25">
      <c r="B21" s="25" t="s">
        <v>60</v>
      </c>
      <c r="C21" s="26" t="s">
        <v>58</v>
      </c>
      <c r="D21" s="27">
        <v>45799</v>
      </c>
      <c r="E21" s="36">
        <v>1.25</v>
      </c>
      <c r="F21" s="29"/>
      <c r="G21" s="29"/>
      <c r="H21" s="29">
        <v>3.97</v>
      </c>
      <c r="I21" s="29"/>
      <c r="J21" s="30">
        <v>2.94</v>
      </c>
      <c r="K21" s="29"/>
      <c r="L21" s="29"/>
      <c r="M21" s="29">
        <v>1.58</v>
      </c>
      <c r="N21" s="29"/>
      <c r="O21" s="30">
        <v>1.89</v>
      </c>
      <c r="P21" s="30">
        <v>2.2200000000000002</v>
      </c>
      <c r="Q21" s="38">
        <v>0.95199999999999996</v>
      </c>
      <c r="R21" s="38"/>
      <c r="S21" s="32">
        <f>IF(COUNTA(G21, H21, I21, J21) &gt;= 2, W20, "N/A")</f>
        <v>0.39847000000000005</v>
      </c>
      <c r="W21">
        <f t="shared" si="0"/>
        <v>4.1299999999999996E-2</v>
      </c>
    </row>
    <row r="22" spans="2:23" x14ac:dyDescent="0.25">
      <c r="B22" s="25" t="s">
        <v>61</v>
      </c>
      <c r="C22" s="26" t="s">
        <v>62</v>
      </c>
      <c r="D22" s="27">
        <v>45804</v>
      </c>
      <c r="E22" s="33">
        <v>0.874</v>
      </c>
      <c r="F22" s="29"/>
      <c r="G22" s="29"/>
      <c r="H22" s="29">
        <v>0.41299999999999998</v>
      </c>
      <c r="I22" s="29"/>
      <c r="J22" s="29"/>
      <c r="K22" s="29"/>
      <c r="L22" s="29"/>
      <c r="M22" s="29"/>
      <c r="N22" s="29"/>
      <c r="O22" s="29"/>
      <c r="P22" s="29"/>
      <c r="Q22" s="31"/>
      <c r="R22" s="31"/>
      <c r="S22" s="32" t="str">
        <f>IF(COUNTA(G22, H22, I22, J22) &gt;= 2, W21, "N/A")</f>
        <v>N/A</v>
      </c>
      <c r="W22">
        <f t="shared" si="0"/>
        <v>0.33852500000000002</v>
      </c>
    </row>
    <row r="23" spans="2:23" ht="15.75" x14ac:dyDescent="0.25">
      <c r="B23" s="25" t="s">
        <v>63</v>
      </c>
      <c r="C23" s="26" t="s">
        <v>62</v>
      </c>
      <c r="D23" s="27">
        <v>45804</v>
      </c>
      <c r="E23" s="39">
        <v>6.8</v>
      </c>
      <c r="F23" s="30">
        <v>1.69</v>
      </c>
      <c r="G23" s="30">
        <v>0.59</v>
      </c>
      <c r="H23" s="29">
        <v>2.79</v>
      </c>
      <c r="I23" s="29"/>
      <c r="J23" s="30">
        <v>1.05</v>
      </c>
      <c r="K23" s="29"/>
      <c r="L23" s="30">
        <v>1.19</v>
      </c>
      <c r="M23" s="29">
        <v>2.06</v>
      </c>
      <c r="N23" s="29"/>
      <c r="O23" s="30">
        <v>1.35</v>
      </c>
      <c r="P23" s="30">
        <v>1.83</v>
      </c>
      <c r="Q23" s="38">
        <v>0.52800000000000002</v>
      </c>
      <c r="R23" s="38"/>
      <c r="S23" s="32">
        <f>IF(COUNTA(G23, H23, I23, J23) &gt;= 2, W22, "N/A")</f>
        <v>0.33852500000000002</v>
      </c>
      <c r="W23">
        <f t="shared" si="0"/>
        <v>0.32260500000000003</v>
      </c>
    </row>
    <row r="24" spans="2:23" ht="15.75" x14ac:dyDescent="0.25">
      <c r="B24" s="25" t="s">
        <v>64</v>
      </c>
      <c r="C24" s="26" t="s">
        <v>62</v>
      </c>
      <c r="D24" s="27">
        <v>45804</v>
      </c>
      <c r="E24" s="37">
        <v>5.04</v>
      </c>
      <c r="F24" s="30">
        <v>1.62</v>
      </c>
      <c r="G24" s="30">
        <v>0.64900000000000002</v>
      </c>
      <c r="H24" s="29">
        <v>2.57</v>
      </c>
      <c r="I24" s="29"/>
      <c r="J24" s="30">
        <v>1.41</v>
      </c>
      <c r="K24" s="30">
        <v>0.443</v>
      </c>
      <c r="L24" s="29">
        <v>1.57</v>
      </c>
      <c r="M24" s="30">
        <v>2.72</v>
      </c>
      <c r="N24" s="29"/>
      <c r="O24" s="30">
        <v>1.82</v>
      </c>
      <c r="P24" s="30">
        <v>2.35</v>
      </c>
      <c r="Q24" s="38">
        <v>0.38900000000000001</v>
      </c>
      <c r="R24" s="38"/>
      <c r="S24" s="32">
        <f>IF(COUNTA(G24, H24, I24, J24) &gt;= 2, W23, "N/A")</f>
        <v>0.32260500000000003</v>
      </c>
      <c r="W24">
        <f t="shared" si="0"/>
        <v>0.60300999999999993</v>
      </c>
    </row>
    <row r="25" spans="2:23" ht="15.75" x14ac:dyDescent="0.25">
      <c r="B25" s="25" t="s">
        <v>65</v>
      </c>
      <c r="C25" s="26" t="s">
        <v>62</v>
      </c>
      <c r="D25" s="27">
        <v>45804</v>
      </c>
      <c r="E25" s="37">
        <v>11.3</v>
      </c>
      <c r="F25" s="30">
        <v>2.36</v>
      </c>
      <c r="G25" s="30">
        <v>0.54900000000000004</v>
      </c>
      <c r="H25" s="30">
        <v>5.47</v>
      </c>
      <c r="I25" s="29"/>
      <c r="J25" s="30">
        <v>2.2200000000000002</v>
      </c>
      <c r="K25" s="29"/>
      <c r="L25" s="29">
        <v>1.28</v>
      </c>
      <c r="M25" s="30">
        <v>2.44</v>
      </c>
      <c r="N25" s="29"/>
      <c r="O25" s="30">
        <v>2.02</v>
      </c>
      <c r="P25" s="30">
        <v>1.64</v>
      </c>
      <c r="Q25" s="38">
        <v>0.97799999999999998</v>
      </c>
      <c r="R25" s="38"/>
      <c r="S25" s="32">
        <f>IF(COUNTA(G25, H25, I25, J25) &gt;= 2, W24, "N/A")</f>
        <v>0.60300999999999993</v>
      </c>
      <c r="W25">
        <f t="shared" si="0"/>
        <v>0.15809999999999999</v>
      </c>
    </row>
    <row r="26" spans="2:23" x14ac:dyDescent="0.25">
      <c r="B26" s="25" t="s">
        <v>66</v>
      </c>
      <c r="C26" s="26" t="s">
        <v>67</v>
      </c>
      <c r="D26" s="27">
        <v>45812</v>
      </c>
      <c r="E26" s="36">
        <v>0.88100000000000001</v>
      </c>
      <c r="F26" s="30">
        <v>0.65900000000000003</v>
      </c>
      <c r="G26" s="30">
        <v>0.57999999999999996</v>
      </c>
      <c r="H26" s="30">
        <v>0.59199999999999997</v>
      </c>
      <c r="I26" s="30">
        <v>0.40899999999999997</v>
      </c>
      <c r="J26" s="29"/>
      <c r="K26" s="29"/>
      <c r="L26" s="29"/>
      <c r="M26" s="29"/>
      <c r="N26" s="29"/>
      <c r="O26" s="29"/>
      <c r="P26" s="30">
        <v>0.77400000000000002</v>
      </c>
      <c r="Q26" s="31"/>
      <c r="R26" s="31"/>
      <c r="S26" s="32">
        <f>IF(COUNTA(G26, H26, I26, J26) &gt;= 2, W25, "N/A")</f>
        <v>0.15809999999999999</v>
      </c>
      <c r="W26">
        <f t="shared" si="0"/>
        <v>3.3215900000000005</v>
      </c>
    </row>
    <row r="27" spans="2:23" ht="15.75" x14ac:dyDescent="0.25">
      <c r="B27" s="25" t="s">
        <v>68</v>
      </c>
      <c r="C27" s="26" t="s">
        <v>69</v>
      </c>
      <c r="D27" s="27">
        <v>45811</v>
      </c>
      <c r="E27" s="36">
        <v>0.98899999999999999</v>
      </c>
      <c r="F27" s="30">
        <v>1.71</v>
      </c>
      <c r="G27" s="29"/>
      <c r="H27" s="40">
        <v>33.200000000000003</v>
      </c>
      <c r="I27" s="29"/>
      <c r="J27" s="30">
        <v>3.18</v>
      </c>
      <c r="K27" s="29"/>
      <c r="L27" s="30">
        <v>1.33</v>
      </c>
      <c r="M27" s="30">
        <v>8.73</v>
      </c>
      <c r="N27" s="29"/>
      <c r="O27" s="30">
        <v>1.71</v>
      </c>
      <c r="P27" s="30">
        <v>2.2999999999999998</v>
      </c>
      <c r="Q27" s="38">
        <v>4.16</v>
      </c>
      <c r="R27" s="38"/>
      <c r="S27" s="35">
        <f>IF(COUNTA(G27, H27, I27, J27) &gt;= 2, W26, "N/A")</f>
        <v>3.3215900000000005</v>
      </c>
      <c r="W27">
        <f t="shared" si="0"/>
        <v>8.9132099999999994</v>
      </c>
    </row>
    <row r="28" spans="2:23" ht="15.75" x14ac:dyDescent="0.25">
      <c r="B28" s="25" t="s">
        <v>70</v>
      </c>
      <c r="C28" s="26" t="s">
        <v>69</v>
      </c>
      <c r="D28" s="27">
        <v>45811</v>
      </c>
      <c r="E28" s="36">
        <v>0.86599999999999999</v>
      </c>
      <c r="F28" s="30">
        <v>3.39</v>
      </c>
      <c r="G28" s="29"/>
      <c r="H28" s="41">
        <v>89.1</v>
      </c>
      <c r="I28" s="29"/>
      <c r="J28" s="30">
        <v>6.42</v>
      </c>
      <c r="K28" s="29"/>
      <c r="L28" s="30">
        <v>3.01</v>
      </c>
      <c r="M28" s="30">
        <v>21.4</v>
      </c>
      <c r="N28" s="29"/>
      <c r="O28" s="30">
        <v>2.73</v>
      </c>
      <c r="P28" s="30">
        <v>4.6500000000000004</v>
      </c>
      <c r="Q28" s="38">
        <v>10.6</v>
      </c>
      <c r="R28" s="38"/>
      <c r="S28" s="35">
        <f>IF(COUNTA(G28, H28, I28, J28) &gt;= 2, W27, "N/A")</f>
        <v>8.9132099999999994</v>
      </c>
      <c r="W28">
        <f t="shared" si="0"/>
        <v>3.7589500000000005E-2</v>
      </c>
    </row>
    <row r="29" spans="2:23" x14ac:dyDescent="0.25">
      <c r="B29" s="25" t="s">
        <v>71</v>
      </c>
      <c r="C29" s="26" t="s">
        <v>69</v>
      </c>
      <c r="D29" s="27">
        <v>45811</v>
      </c>
      <c r="E29" s="36">
        <v>1.1299999999999999</v>
      </c>
      <c r="F29" s="30">
        <v>0.73399999999999999</v>
      </c>
      <c r="G29" s="29"/>
      <c r="H29" s="30">
        <v>0.374</v>
      </c>
      <c r="I29" s="29"/>
      <c r="J29" s="30">
        <v>0.379</v>
      </c>
      <c r="K29" s="29"/>
      <c r="L29" s="30">
        <v>0.42799999999999999</v>
      </c>
      <c r="M29" s="30">
        <v>0.71</v>
      </c>
      <c r="N29" s="29"/>
      <c r="O29" s="30">
        <v>1.56</v>
      </c>
      <c r="P29" s="30">
        <v>0.93200000000000005</v>
      </c>
      <c r="Q29" s="31"/>
      <c r="R29" s="31"/>
      <c r="S29" s="32">
        <f>IF(COUNTA(G29, H29, I29, J29) &gt;= 2, W28, "N/A")</f>
        <v>3.7589500000000005E-2</v>
      </c>
      <c r="W29">
        <f t="shared" si="0"/>
        <v>3.2587499999999998E-2</v>
      </c>
    </row>
    <row r="30" spans="2:23" x14ac:dyDescent="0.25">
      <c r="B30" s="25" t="s">
        <v>72</v>
      </c>
      <c r="C30" s="26" t="s">
        <v>69</v>
      </c>
      <c r="D30" s="27">
        <v>45811</v>
      </c>
      <c r="E30" s="36">
        <v>0.91500000000000004</v>
      </c>
      <c r="F30" s="30">
        <v>0.58199999999999996</v>
      </c>
      <c r="G30" s="29"/>
      <c r="H30" s="30">
        <v>0.32200000000000001</v>
      </c>
      <c r="I30" s="29"/>
      <c r="J30" s="30">
        <v>0.77500000000000002</v>
      </c>
      <c r="K30" s="29"/>
      <c r="L30" s="29"/>
      <c r="M30" s="30">
        <v>0.77800000000000002</v>
      </c>
      <c r="N30" s="29"/>
      <c r="O30" s="30">
        <v>0.86099999999999999</v>
      </c>
      <c r="P30" s="30">
        <v>0.96499999999999997</v>
      </c>
      <c r="Q30" s="31"/>
      <c r="R30" s="31"/>
      <c r="S30" s="32">
        <f>IF(COUNTA(G30, H30, I30, J30) &gt;= 2, W29, "N/A")</f>
        <v>3.2587499999999998E-2</v>
      </c>
      <c r="W30">
        <f t="shared" si="0"/>
        <v>0.14396999999999999</v>
      </c>
    </row>
    <row r="31" spans="2:23" x14ac:dyDescent="0.25">
      <c r="B31" s="25" t="s">
        <v>73</v>
      </c>
      <c r="C31" s="26" t="s">
        <v>74</v>
      </c>
      <c r="D31" s="27">
        <v>45817</v>
      </c>
      <c r="E31" s="33"/>
      <c r="F31" s="30">
        <v>1.96</v>
      </c>
      <c r="G31" s="29"/>
      <c r="H31" s="30">
        <v>1.43</v>
      </c>
      <c r="I31" s="29"/>
      <c r="J31" s="30">
        <v>1.94</v>
      </c>
      <c r="K31" s="29"/>
      <c r="L31" s="30">
        <v>1.58</v>
      </c>
      <c r="M31" s="30">
        <v>6.22</v>
      </c>
      <c r="N31" s="29"/>
      <c r="O31" s="30">
        <v>2.14</v>
      </c>
      <c r="P31" s="30">
        <v>6.24</v>
      </c>
      <c r="Q31" s="31"/>
      <c r="R31" s="31"/>
      <c r="S31" s="32">
        <f>IF(COUNTA(G31, H31, I31, J31) &gt;= 2, W30, "N/A")</f>
        <v>0.14396999999999999</v>
      </c>
      <c r="W31">
        <f t="shared" si="0"/>
        <v>2.2250000000000001E-4</v>
      </c>
    </row>
    <row r="32" spans="2:23" x14ac:dyDescent="0.25">
      <c r="B32" s="25" t="s">
        <v>75</v>
      </c>
      <c r="C32" s="26" t="s">
        <v>76</v>
      </c>
      <c r="D32" s="27">
        <v>45817</v>
      </c>
      <c r="E32" s="33"/>
      <c r="F32" s="29"/>
      <c r="G32" s="29"/>
      <c r="H32" s="29"/>
      <c r="I32" s="29"/>
      <c r="J32" s="30">
        <v>0.44500000000000001</v>
      </c>
      <c r="K32" s="29"/>
      <c r="L32" s="29"/>
      <c r="M32" s="30">
        <v>0.47099999999999997</v>
      </c>
      <c r="N32" s="29"/>
      <c r="O32" s="30">
        <v>0.97199999999999998</v>
      </c>
      <c r="P32" s="30">
        <v>1.94</v>
      </c>
      <c r="Q32" s="31"/>
      <c r="R32" s="31"/>
      <c r="S32" s="32" t="str">
        <f>IF(COUNTA(G32, H32, I32, J32) &gt;= 2, W31, "N/A")</f>
        <v>N/A</v>
      </c>
      <c r="W32">
        <f t="shared" si="0"/>
        <v>8.0301000000000011E-2</v>
      </c>
    </row>
    <row r="33" spans="2:23" x14ac:dyDescent="0.25">
      <c r="B33" s="25" t="s">
        <v>77</v>
      </c>
      <c r="C33" s="26" t="s">
        <v>76</v>
      </c>
      <c r="D33" s="27">
        <v>45817</v>
      </c>
      <c r="E33" s="36">
        <v>0.47299999999999998</v>
      </c>
      <c r="F33" s="30">
        <v>0.54900000000000004</v>
      </c>
      <c r="G33" s="29"/>
      <c r="H33" s="30">
        <v>0.80100000000000005</v>
      </c>
      <c r="I33" s="29"/>
      <c r="J33" s="30">
        <v>0.40200000000000002</v>
      </c>
      <c r="K33" s="29"/>
      <c r="L33" s="29"/>
      <c r="M33" s="30">
        <v>0.623</v>
      </c>
      <c r="N33" s="29"/>
      <c r="O33" s="29"/>
      <c r="P33" s="30">
        <v>0.45200000000000001</v>
      </c>
      <c r="Q33" s="31"/>
      <c r="R33" s="31"/>
      <c r="S33" s="32">
        <f>IF(COUNTA(G33, H33, I33, J33) &gt;= 2, W32, "N/A")</f>
        <v>8.0301000000000011E-2</v>
      </c>
      <c r="W33">
        <f t="shared" si="0"/>
        <v>4.7797999999999993E-2</v>
      </c>
    </row>
    <row r="34" spans="2:23" x14ac:dyDescent="0.25">
      <c r="B34" s="25" t="s">
        <v>78</v>
      </c>
      <c r="C34" s="26" t="s">
        <v>76</v>
      </c>
      <c r="D34" s="27">
        <v>45817</v>
      </c>
      <c r="E34" s="33"/>
      <c r="F34" s="29"/>
      <c r="G34" s="29"/>
      <c r="H34" s="30">
        <v>0.47599999999999998</v>
      </c>
      <c r="I34" s="29"/>
      <c r="J34" s="30">
        <v>0.39600000000000002</v>
      </c>
      <c r="K34" s="29"/>
      <c r="L34" s="29"/>
      <c r="M34" s="29"/>
      <c r="N34" s="29"/>
      <c r="O34" s="29"/>
      <c r="P34" s="29"/>
      <c r="Q34" s="31"/>
      <c r="R34" s="31"/>
      <c r="S34" s="32">
        <f>IF(COUNTA(G34, H34, I34, J34) &gt;= 2, W33, "N/A")</f>
        <v>4.7797999999999993E-2</v>
      </c>
      <c r="W34">
        <f t="shared" si="0"/>
        <v>9.0398500000000007E-2</v>
      </c>
    </row>
    <row r="35" spans="2:23" x14ac:dyDescent="0.25">
      <c r="B35" s="42" t="s">
        <v>79</v>
      </c>
      <c r="C35" s="43" t="s">
        <v>76</v>
      </c>
      <c r="D35" s="44">
        <v>45817</v>
      </c>
      <c r="E35" s="45">
        <v>0.51</v>
      </c>
      <c r="F35" s="46">
        <v>0.505</v>
      </c>
      <c r="G35" s="47"/>
      <c r="H35" s="46">
        <v>0.90200000000000002</v>
      </c>
      <c r="I35" s="47"/>
      <c r="J35" s="46">
        <v>0.39700000000000002</v>
      </c>
      <c r="K35" s="47"/>
      <c r="L35" s="47"/>
      <c r="M35" s="46">
        <v>0.53500000000000003</v>
      </c>
      <c r="N35" s="47"/>
      <c r="O35" s="47"/>
      <c r="P35" s="46">
        <v>0.433</v>
      </c>
      <c r="Q35" s="48"/>
      <c r="R35" s="48"/>
      <c r="S35" s="49">
        <f>IF(COUNTA(G35, H35, I35, J35) &gt;= 2, W34, "N/A")</f>
        <v>9.0398500000000007E-2</v>
      </c>
      <c r="W35">
        <f t="shared" si="0"/>
        <v>8.4318999999999991E-2</v>
      </c>
    </row>
    <row r="36" spans="2:23" x14ac:dyDescent="0.25">
      <c r="B36" s="50" t="s">
        <v>80</v>
      </c>
      <c r="C36" s="26" t="s">
        <v>76</v>
      </c>
      <c r="D36" s="27">
        <v>45817</v>
      </c>
      <c r="E36" s="30">
        <v>0.68</v>
      </c>
      <c r="F36" s="30">
        <v>0.70399999999999996</v>
      </c>
      <c r="G36" s="29"/>
      <c r="H36" s="30">
        <v>0.84099999999999997</v>
      </c>
      <c r="I36" s="29"/>
      <c r="J36" s="30">
        <v>0.438</v>
      </c>
      <c r="K36" s="29"/>
      <c r="L36" s="29"/>
      <c r="M36" s="30">
        <v>0.66400000000000003</v>
      </c>
      <c r="N36" s="29"/>
      <c r="O36" s="30">
        <v>2.44</v>
      </c>
      <c r="P36" s="30">
        <v>0.55200000000000005</v>
      </c>
      <c r="Q36" s="29"/>
      <c r="R36" s="31"/>
      <c r="S36" s="32">
        <f>IF(COUNTA(G36, H36, I36, J36) &gt;= 2, W35, "N/A")</f>
        <v>8.4318999999999991E-2</v>
      </c>
      <c r="W36">
        <f t="shared" si="0"/>
        <v>2.2049999999999999E-4</v>
      </c>
    </row>
    <row r="37" spans="2:23" x14ac:dyDescent="0.25">
      <c r="B37" s="50" t="s">
        <v>81</v>
      </c>
      <c r="C37" s="26" t="s">
        <v>82</v>
      </c>
      <c r="D37" s="27">
        <v>45825</v>
      </c>
      <c r="E37" s="30">
        <v>1.05</v>
      </c>
      <c r="F37" s="29"/>
      <c r="G37" s="29"/>
      <c r="H37" s="29"/>
      <c r="I37" s="29"/>
      <c r="J37" s="30">
        <v>0.441</v>
      </c>
      <c r="K37" s="29"/>
      <c r="L37" s="29"/>
      <c r="M37" s="29"/>
      <c r="N37" s="29"/>
      <c r="O37" s="29"/>
      <c r="P37" s="29"/>
      <c r="Q37" s="29"/>
      <c r="R37" s="31"/>
      <c r="S37" s="32" t="str">
        <f>IF(COUNTA(G37, H37, I37, J37) &gt;= 2, W36, "N/A")</f>
        <v>N/A</v>
      </c>
      <c r="W37">
        <f t="shared" si="0"/>
        <v>0.11466999999999999</v>
      </c>
    </row>
    <row r="38" spans="2:23" x14ac:dyDescent="0.25">
      <c r="B38" s="50" t="s">
        <v>83</v>
      </c>
      <c r="C38" s="26" t="s">
        <v>44</v>
      </c>
      <c r="D38" s="27">
        <v>45826</v>
      </c>
      <c r="E38" s="29"/>
      <c r="F38" s="30">
        <v>0.45</v>
      </c>
      <c r="G38" s="29"/>
      <c r="H38" s="30">
        <v>1.1399999999999999</v>
      </c>
      <c r="I38" s="29"/>
      <c r="J38" s="30">
        <v>1.34</v>
      </c>
      <c r="K38" s="29"/>
      <c r="L38" s="29">
        <v>0.58399999999999996</v>
      </c>
      <c r="M38" s="30">
        <v>2.76</v>
      </c>
      <c r="N38" s="29"/>
      <c r="O38" s="29">
        <v>0.96299999999999997</v>
      </c>
      <c r="P38" s="29"/>
      <c r="Q38" s="29"/>
      <c r="R38" s="31"/>
      <c r="S38" s="32">
        <f>IF(COUNTA(G38, H38, I38, J38) &gt;= 2, W37, "N/A")</f>
        <v>0.11466999999999999</v>
      </c>
      <c r="W38">
        <f t="shared" si="0"/>
        <v>6.7899000000000001E-2</v>
      </c>
    </row>
    <row r="39" spans="2:23" x14ac:dyDescent="0.25">
      <c r="B39" s="50" t="s">
        <v>84</v>
      </c>
      <c r="C39" s="26" t="s">
        <v>44</v>
      </c>
      <c r="D39" s="27">
        <v>45826</v>
      </c>
      <c r="E39" s="29"/>
      <c r="F39" s="29"/>
      <c r="G39" s="29"/>
      <c r="H39" s="30">
        <v>0.67500000000000004</v>
      </c>
      <c r="I39" s="29"/>
      <c r="J39" s="30">
        <v>0.79800000000000004</v>
      </c>
      <c r="K39" s="29"/>
      <c r="L39" s="29"/>
      <c r="M39" s="30">
        <v>0.54800000000000004</v>
      </c>
      <c r="N39" s="29"/>
      <c r="O39" s="29"/>
      <c r="P39" s="29">
        <v>0.67800000000000005</v>
      </c>
      <c r="Q39" s="29"/>
      <c r="R39" s="31"/>
      <c r="S39" s="32">
        <f>IF(COUNTA(G39, H39, I39, J39) &gt;= 2, W38, "N/A")</f>
        <v>6.7899000000000001E-2</v>
      </c>
      <c r="W39">
        <f t="shared" si="0"/>
        <v>0</v>
      </c>
    </row>
    <row r="40" spans="2:23" x14ac:dyDescent="0.25">
      <c r="B40" s="50" t="s">
        <v>85</v>
      </c>
      <c r="C40" s="26" t="s">
        <v>44</v>
      </c>
      <c r="D40" s="27">
        <v>45826</v>
      </c>
      <c r="E40" s="29"/>
      <c r="F40" s="29"/>
      <c r="G40" s="29"/>
      <c r="H40" s="29"/>
      <c r="I40" s="29"/>
      <c r="J40" s="29"/>
      <c r="K40" s="29"/>
      <c r="L40" s="29"/>
      <c r="M40" s="30">
        <v>1.1599999999999999</v>
      </c>
      <c r="N40" s="29"/>
      <c r="O40" s="29">
        <v>1.08</v>
      </c>
      <c r="P40" s="29">
        <v>1.28</v>
      </c>
      <c r="Q40" s="29"/>
      <c r="R40" s="31"/>
      <c r="S40" s="32" t="str">
        <f>IF(COUNTA(G40, H40, I40, J40) &gt;= 2, W39, "N/A")</f>
        <v>N/A</v>
      </c>
      <c r="W40">
        <f t="shared" si="0"/>
        <v>0</v>
      </c>
    </row>
    <row r="41" spans="2:23" x14ac:dyDescent="0.25">
      <c r="B41" s="50" t="s">
        <v>86</v>
      </c>
      <c r="C41" s="26" t="s">
        <v>87</v>
      </c>
      <c r="D41" s="27">
        <v>45827</v>
      </c>
      <c r="E41" s="29">
        <v>0.56399999999999995</v>
      </c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31"/>
      <c r="S41" s="32" t="str">
        <f>IF(COUNTA(G41, H41, I41, J41) &gt;= 2, W40, "N/A")</f>
        <v>N/A</v>
      </c>
      <c r="W41">
        <f t="shared" si="0"/>
        <v>4.3099999999999999E-2</v>
      </c>
    </row>
    <row r="42" spans="2:23" x14ac:dyDescent="0.25">
      <c r="B42" s="50" t="s">
        <v>88</v>
      </c>
      <c r="C42" s="26" t="s">
        <v>89</v>
      </c>
      <c r="D42" s="27">
        <v>45838</v>
      </c>
      <c r="E42" s="29"/>
      <c r="F42" s="29"/>
      <c r="G42" s="29"/>
      <c r="H42" s="29">
        <v>0.43099999999999999</v>
      </c>
      <c r="I42" s="29"/>
      <c r="J42" s="29"/>
      <c r="K42" s="29"/>
      <c r="L42" s="29"/>
      <c r="M42" s="29"/>
      <c r="N42" s="29"/>
      <c r="O42" s="29"/>
      <c r="P42" s="29"/>
      <c r="Q42" s="29"/>
      <c r="R42" s="31"/>
      <c r="S42" s="32" t="str">
        <f>IF(COUNTA(G42, H42, I42, J42) &gt;= 2, W41, "N/A")</f>
        <v>N/A</v>
      </c>
      <c r="W42">
        <f t="shared" si="0"/>
        <v>3.78E-2</v>
      </c>
    </row>
    <row r="43" spans="2:23" x14ac:dyDescent="0.25">
      <c r="B43" s="50" t="s">
        <v>90</v>
      </c>
      <c r="C43" s="26" t="s">
        <v>89</v>
      </c>
      <c r="D43" s="27">
        <v>45838</v>
      </c>
      <c r="E43" s="29">
        <v>0.502</v>
      </c>
      <c r="F43" s="29"/>
      <c r="G43" s="29"/>
      <c r="H43" s="29">
        <v>0.378</v>
      </c>
      <c r="I43" s="29"/>
      <c r="J43" s="29"/>
      <c r="K43" s="29"/>
      <c r="L43" s="29"/>
      <c r="M43" s="29"/>
      <c r="N43" s="29"/>
      <c r="O43" s="29"/>
      <c r="P43" s="29"/>
      <c r="Q43" s="29"/>
      <c r="R43" s="31"/>
      <c r="S43" s="32" t="str">
        <f>IF(COUNTA(G43, H43, I43, J43) &gt;= 2, W42, "N/A")</f>
        <v>N/A</v>
      </c>
      <c r="W43">
        <f t="shared" si="0"/>
        <v>3.5799999999999998E-2</v>
      </c>
    </row>
    <row r="44" spans="2:23" x14ac:dyDescent="0.25">
      <c r="B44" s="51" t="s">
        <v>91</v>
      </c>
      <c r="C44" s="18" t="s">
        <v>89</v>
      </c>
      <c r="D44" s="19">
        <v>45838</v>
      </c>
      <c r="E44" s="21"/>
      <c r="F44" s="21"/>
      <c r="G44" s="21"/>
      <c r="H44" s="21">
        <v>0.35799999999999998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4" t="str">
        <f>IF(COUNTA(G44, H44, I44, J44) &gt;= 2, W43, "N/A")</f>
        <v>N/A</v>
      </c>
      <c r="W44">
        <f t="shared" si="0"/>
        <v>0</v>
      </c>
    </row>
    <row r="45" spans="2:23" x14ac:dyDescent="0.25">
      <c r="B45" s="50" t="s">
        <v>92</v>
      </c>
      <c r="C45" s="26" t="s">
        <v>93</v>
      </c>
      <c r="D45" s="27">
        <v>45839</v>
      </c>
      <c r="E45" s="29">
        <v>0.51900000000000002</v>
      </c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4" t="str">
        <f>IF(COUNTA(G45, H45, I45, J45) &gt;= 2, W44, "N/A")</f>
        <v>N/A</v>
      </c>
      <c r="W45">
        <f t="shared" si="0"/>
        <v>0</v>
      </c>
    </row>
    <row r="46" spans="2:23" x14ac:dyDescent="0.25">
      <c r="B46" s="50" t="s">
        <v>94</v>
      </c>
      <c r="C46" s="26" t="s">
        <v>93</v>
      </c>
      <c r="D46" s="27">
        <v>45839</v>
      </c>
      <c r="E46" s="29">
        <v>1.27</v>
      </c>
      <c r="F46" s="29">
        <v>0.48399999999999999</v>
      </c>
      <c r="G46" s="29"/>
      <c r="H46" s="29"/>
      <c r="I46" s="29"/>
      <c r="J46" s="29"/>
      <c r="K46" s="29"/>
      <c r="L46" s="29"/>
      <c r="M46" s="29"/>
      <c r="N46" s="29"/>
      <c r="O46" s="29"/>
      <c r="P46" s="29">
        <v>0.39500000000000002</v>
      </c>
      <c r="Q46" s="29"/>
      <c r="R46" s="29"/>
      <c r="S46" s="24" t="str">
        <f>IF(COUNTA(G46, H46, I46, J46) &gt;= 2, W45, "N/A")</f>
        <v>N/A</v>
      </c>
      <c r="W46">
        <f t="shared" si="0"/>
        <v>5.6760499999999992E-2</v>
      </c>
    </row>
    <row r="47" spans="2:23" x14ac:dyDescent="0.25">
      <c r="B47" s="50" t="s">
        <v>95</v>
      </c>
      <c r="C47" s="26" t="s">
        <v>96</v>
      </c>
      <c r="D47" s="27">
        <v>45846</v>
      </c>
      <c r="E47" s="29">
        <v>1.39</v>
      </c>
      <c r="F47" s="29">
        <v>0.69599999999999995</v>
      </c>
      <c r="G47" s="29"/>
      <c r="H47" s="29">
        <v>0.56499999999999995</v>
      </c>
      <c r="I47" s="29"/>
      <c r="J47" s="29">
        <v>0.52100000000000002</v>
      </c>
      <c r="K47" s="29"/>
      <c r="L47" s="29"/>
      <c r="M47" s="29"/>
      <c r="N47" s="29"/>
      <c r="O47" s="29"/>
      <c r="P47" s="29">
        <v>0.45400000000000001</v>
      </c>
      <c r="Q47" s="29"/>
      <c r="R47" s="29"/>
      <c r="S47" s="24">
        <f>IF(COUNTA(G47, H47, I47, J47) &gt;= 2, W46, "N/A")</f>
        <v>5.6760499999999992E-2</v>
      </c>
      <c r="W47">
        <f t="shared" si="0"/>
        <v>9.0148500000000006E-2</v>
      </c>
    </row>
    <row r="48" spans="2:23" x14ac:dyDescent="0.25">
      <c r="B48" s="50" t="s">
        <v>97</v>
      </c>
      <c r="C48" s="26" t="s">
        <v>98</v>
      </c>
      <c r="D48" s="27">
        <v>45846</v>
      </c>
      <c r="E48" s="29">
        <v>0.90400000000000003</v>
      </c>
      <c r="F48" s="29">
        <v>2.14</v>
      </c>
      <c r="G48" s="29"/>
      <c r="H48" s="29">
        <v>0.89800000000000002</v>
      </c>
      <c r="I48" s="29"/>
      <c r="J48" s="29">
        <v>0.69699999999999995</v>
      </c>
      <c r="K48" s="29"/>
      <c r="L48" s="29">
        <v>1.86</v>
      </c>
      <c r="M48" s="29">
        <v>2.8</v>
      </c>
      <c r="N48" s="29"/>
      <c r="O48" s="29">
        <v>0.96</v>
      </c>
      <c r="P48" s="29">
        <v>3.35</v>
      </c>
      <c r="Q48" s="29"/>
      <c r="R48" s="29"/>
      <c r="S48" s="24">
        <f>IF(COUNTA(G48, H48, I48, J48) &gt;= 2, W47, "N/A")</f>
        <v>9.0148500000000006E-2</v>
      </c>
      <c r="W48">
        <f t="shared" si="0"/>
        <v>0.14160499999999998</v>
      </c>
    </row>
    <row r="49" spans="2:23" ht="15.75" x14ac:dyDescent="0.25">
      <c r="B49" s="50" t="s">
        <v>99</v>
      </c>
      <c r="C49" s="26" t="s">
        <v>98</v>
      </c>
      <c r="D49" s="27">
        <v>45846</v>
      </c>
      <c r="E49" s="52">
        <v>5.12</v>
      </c>
      <c r="F49" s="53">
        <v>4.59</v>
      </c>
      <c r="G49" s="29"/>
      <c r="H49" s="29">
        <v>1.41</v>
      </c>
      <c r="I49" s="29"/>
      <c r="J49" s="29">
        <v>1.21</v>
      </c>
      <c r="K49" s="29"/>
      <c r="L49" s="29">
        <v>1.66</v>
      </c>
      <c r="M49" s="29">
        <v>2.81</v>
      </c>
      <c r="N49" s="29"/>
      <c r="O49" s="29">
        <v>1.18</v>
      </c>
      <c r="P49" s="29">
        <v>2.93</v>
      </c>
      <c r="Q49" s="29"/>
      <c r="R49" s="29"/>
      <c r="S49" s="24">
        <f>IF(COUNTA(G49, H49, I49, J49) &gt;= 2, W48, "N/A")</f>
        <v>0.14160499999999998</v>
      </c>
      <c r="W49">
        <f t="shared" si="0"/>
        <v>3.145E-4</v>
      </c>
    </row>
    <row r="50" spans="2:23" x14ac:dyDescent="0.25">
      <c r="B50" s="50" t="s">
        <v>100</v>
      </c>
      <c r="C50" s="26" t="s">
        <v>101</v>
      </c>
      <c r="D50" s="27">
        <v>45846</v>
      </c>
      <c r="E50" s="29">
        <v>0.47699999999999998</v>
      </c>
      <c r="F50" s="29">
        <v>0.51</v>
      </c>
      <c r="G50" s="29"/>
      <c r="H50" s="29"/>
      <c r="I50" s="29"/>
      <c r="J50" s="29">
        <v>0.629</v>
      </c>
      <c r="K50" s="29"/>
      <c r="L50" s="29"/>
      <c r="M50" s="29"/>
      <c r="N50" s="29"/>
      <c r="O50" s="29"/>
      <c r="P50" s="29"/>
      <c r="Q50" s="29"/>
      <c r="R50" s="29"/>
      <c r="S50" s="24" t="str">
        <f>IF(COUNTA(G50, H50, I50, J50) &gt;= 2, W49, "N/A")</f>
        <v>N/A</v>
      </c>
      <c r="W50">
        <f t="shared" si="0"/>
        <v>0</v>
      </c>
    </row>
    <row r="51" spans="2:23" x14ac:dyDescent="0.25">
      <c r="B51" s="50" t="s">
        <v>102</v>
      </c>
      <c r="C51" s="26" t="s">
        <v>101</v>
      </c>
      <c r="D51" s="27">
        <v>45846</v>
      </c>
      <c r="E51" s="29">
        <v>1.06</v>
      </c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4" t="str">
        <f>IF(COUNTA(G51, H51, I51, J51) &gt;= 2, W50, "N/A")</f>
        <v>N/A</v>
      </c>
      <c r="W51">
        <f t="shared" si="0"/>
        <v>3.2950000000000004E-4</v>
      </c>
    </row>
    <row r="52" spans="2:23" x14ac:dyDescent="0.25">
      <c r="B52" s="50" t="s">
        <v>103</v>
      </c>
      <c r="C52" s="26" t="s">
        <v>101</v>
      </c>
      <c r="D52" s="27">
        <v>45846</v>
      </c>
      <c r="E52" s="29">
        <v>0.89100000000000001</v>
      </c>
      <c r="F52" s="29">
        <v>0.59</v>
      </c>
      <c r="G52" s="29"/>
      <c r="H52" s="29"/>
      <c r="I52" s="29"/>
      <c r="J52" s="29">
        <v>0.65900000000000003</v>
      </c>
      <c r="K52" s="29"/>
      <c r="L52" s="29"/>
      <c r="M52" s="29"/>
      <c r="N52" s="29"/>
      <c r="O52" s="29"/>
      <c r="P52" s="29"/>
      <c r="Q52" s="29"/>
      <c r="R52" s="29"/>
      <c r="S52" s="24" t="str">
        <f>IF(COUNTA(G52, H52, I52, J52) &gt;= 2, W51, "N/A")</f>
        <v>N/A</v>
      </c>
      <c r="W52">
        <f t="shared" si="0"/>
        <v>0</v>
      </c>
    </row>
    <row r="53" spans="2:23" x14ac:dyDescent="0.25">
      <c r="B53" s="50" t="s">
        <v>104</v>
      </c>
      <c r="C53" s="26" t="s">
        <v>105</v>
      </c>
      <c r="D53" s="27">
        <v>45847</v>
      </c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>
        <v>0.41799999999999998</v>
      </c>
      <c r="Q53" s="29"/>
      <c r="R53" s="29"/>
      <c r="S53" s="24" t="str">
        <f>IF(COUNTA(G53, H53, I53, J53) &gt;= 2, W52, "N/A")</f>
        <v>N/A</v>
      </c>
      <c r="W53">
        <f t="shared" si="0"/>
        <v>2.375E-4</v>
      </c>
    </row>
    <row r="54" spans="2:23" x14ac:dyDescent="0.25">
      <c r="B54" s="50" t="s">
        <v>106</v>
      </c>
      <c r="C54" s="26" t="s">
        <v>105</v>
      </c>
      <c r="D54" s="27">
        <v>45847</v>
      </c>
      <c r="E54" s="29"/>
      <c r="F54" s="29"/>
      <c r="G54" s="29"/>
      <c r="H54" s="29"/>
      <c r="I54" s="29"/>
      <c r="J54" s="29">
        <v>0.47499999999999998</v>
      </c>
      <c r="K54" s="29"/>
      <c r="L54" s="29"/>
      <c r="M54" s="29"/>
      <c r="N54" s="29"/>
      <c r="O54" s="29"/>
      <c r="P54" s="29"/>
      <c r="Q54" s="29"/>
      <c r="R54" s="29"/>
      <c r="S54" s="24" t="str">
        <f>IF(COUNTA(G54, H54, I54, J54) &gt;= 2, W53, "N/A")</f>
        <v>N/A</v>
      </c>
      <c r="W54">
        <f t="shared" si="0"/>
        <v>0</v>
      </c>
    </row>
    <row r="55" spans="2:23" x14ac:dyDescent="0.25">
      <c r="B55" s="50" t="s">
        <v>107</v>
      </c>
      <c r="C55" s="26" t="s">
        <v>108</v>
      </c>
      <c r="D55" s="27">
        <v>45847</v>
      </c>
      <c r="E55" s="29">
        <v>0.65800000000000003</v>
      </c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>
        <v>0.38200000000000001</v>
      </c>
      <c r="Q55" s="29"/>
      <c r="R55" s="29"/>
      <c r="S55" s="24" t="str">
        <f>IF(COUNTA(G55, H55, I55, J55) &gt;= 2, W54, "N/A")</f>
        <v>N/A</v>
      </c>
      <c r="W55">
        <f t="shared" si="0"/>
        <v>0</v>
      </c>
    </row>
    <row r="56" spans="2:23" x14ac:dyDescent="0.25">
      <c r="B56" s="50" t="s">
        <v>109</v>
      </c>
      <c r="C56" s="26" t="s">
        <v>110</v>
      </c>
      <c r="D56" s="27">
        <v>45847</v>
      </c>
      <c r="E56" s="29">
        <v>0.499</v>
      </c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4" t="str">
        <f>IF(COUNTA(G56, H56, I56, J56) &gt;= 2, W55, "N/A")</f>
        <v>N/A</v>
      </c>
      <c r="W56">
        <f t="shared" si="0"/>
        <v>0</v>
      </c>
    </row>
    <row r="57" spans="2:23" x14ac:dyDescent="0.25">
      <c r="B57" s="50" t="s">
        <v>111</v>
      </c>
      <c r="C57" s="26" t="s">
        <v>110</v>
      </c>
      <c r="D57" s="27">
        <v>45847</v>
      </c>
      <c r="E57" s="29">
        <v>0.503</v>
      </c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4" t="str">
        <f>IF(COUNTA(G57, H57, I57, J57) &gt;= 2, W56, "N/A")</f>
        <v>N/A</v>
      </c>
      <c r="W57">
        <f t="shared" si="0"/>
        <v>0.16433849999999997</v>
      </c>
    </row>
    <row r="58" spans="2:23" x14ac:dyDescent="0.25">
      <c r="B58" s="50" t="s">
        <v>64</v>
      </c>
      <c r="C58" s="26" t="s">
        <v>62</v>
      </c>
      <c r="D58" s="27">
        <v>45859</v>
      </c>
      <c r="E58" s="29">
        <v>3.4</v>
      </c>
      <c r="F58" s="29">
        <v>0.92200000000000004</v>
      </c>
      <c r="G58" s="29"/>
      <c r="H58" s="29">
        <v>1.64</v>
      </c>
      <c r="I58" s="29"/>
      <c r="J58" s="29">
        <v>0.67700000000000005</v>
      </c>
      <c r="K58" s="29"/>
      <c r="L58" s="29">
        <v>0.56100000000000005</v>
      </c>
      <c r="M58" s="29">
        <v>1.08</v>
      </c>
      <c r="N58" s="29"/>
      <c r="O58" s="29">
        <v>0.81399999999999995</v>
      </c>
      <c r="P58" s="29">
        <v>1.02</v>
      </c>
      <c r="Q58" s="29"/>
      <c r="R58" s="29"/>
      <c r="S58" s="24">
        <f>IF(COUNTA(G58, H58, I58, J58) &gt;= 2, W57, "N/A")</f>
        <v>0.16433849999999997</v>
      </c>
      <c r="W58">
        <f t="shared" si="0"/>
        <v>0.47988999999999998</v>
      </c>
    </row>
    <row r="59" spans="2:23" ht="15.75" x14ac:dyDescent="0.25">
      <c r="B59" s="50" t="s">
        <v>65</v>
      </c>
      <c r="C59" s="26" t="s">
        <v>62</v>
      </c>
      <c r="D59" s="27">
        <v>45859</v>
      </c>
      <c r="E59" s="52">
        <v>8.9499999999999993</v>
      </c>
      <c r="F59" s="29">
        <v>2.16</v>
      </c>
      <c r="G59" s="29"/>
      <c r="H59" s="29">
        <v>4.79</v>
      </c>
      <c r="I59" s="29"/>
      <c r="J59" s="29">
        <v>1.78</v>
      </c>
      <c r="K59" s="29"/>
      <c r="L59" s="29">
        <v>0.67100000000000004</v>
      </c>
      <c r="M59" s="29">
        <v>2.1</v>
      </c>
      <c r="N59" s="29"/>
      <c r="O59" s="29">
        <v>1.71</v>
      </c>
      <c r="P59" s="29">
        <v>1.4</v>
      </c>
      <c r="Q59" s="29">
        <v>0.73099999999999998</v>
      </c>
      <c r="R59" s="29"/>
      <c r="S59" s="24">
        <f>IF(COUNTA(G59, H59, I59, J59) &gt;= 2, W58, "N/A")</f>
        <v>0.47988999999999998</v>
      </c>
      <c r="W59">
        <f t="shared" si="0"/>
        <v>4.5600000000000002E-2</v>
      </c>
    </row>
    <row r="60" spans="2:23" x14ac:dyDescent="0.25">
      <c r="B60" s="50" t="s">
        <v>61</v>
      </c>
      <c r="C60" s="26" t="s">
        <v>62</v>
      </c>
      <c r="D60" s="27">
        <v>45859</v>
      </c>
      <c r="E60" s="29">
        <v>0.97199999999999998</v>
      </c>
      <c r="F60" s="29"/>
      <c r="G60" s="29"/>
      <c r="H60" s="29">
        <v>0.45600000000000002</v>
      </c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4" t="str">
        <f>IF(COUNTA(G60, H60, I60, J60) &gt;= 2, W59, "N/A")</f>
        <v>N/A</v>
      </c>
      <c r="W60">
        <f t="shared" si="0"/>
        <v>0.22631499999999999</v>
      </c>
    </row>
    <row r="61" spans="2:23" ht="15.75" x14ac:dyDescent="0.25">
      <c r="B61" s="50" t="s">
        <v>63</v>
      </c>
      <c r="C61" s="26" t="s">
        <v>62</v>
      </c>
      <c r="D61" s="27">
        <v>45859</v>
      </c>
      <c r="E61" s="52">
        <v>5.37</v>
      </c>
      <c r="F61" s="29">
        <v>1.38</v>
      </c>
      <c r="G61" s="29"/>
      <c r="H61" s="29">
        <v>2.2599999999999998</v>
      </c>
      <c r="I61" s="29"/>
      <c r="J61" s="29">
        <v>0.63</v>
      </c>
      <c r="K61" s="29"/>
      <c r="L61" s="29">
        <v>0.73399999999999999</v>
      </c>
      <c r="M61" s="29">
        <v>1.47</v>
      </c>
      <c r="N61" s="29"/>
      <c r="O61" s="29">
        <v>0.83199999999999996</v>
      </c>
      <c r="P61" s="29">
        <v>1.27</v>
      </c>
      <c r="Q61" s="29">
        <v>0.41599999999999998</v>
      </c>
      <c r="R61" s="29"/>
      <c r="S61" s="24">
        <f>IF(COUNTA(G61, H61, I61, J61) &gt;= 2, W60, "N/A")</f>
        <v>0.22631499999999999</v>
      </c>
      <c r="W61">
        <f t="shared" si="0"/>
        <v>0.32951000000000003</v>
      </c>
    </row>
    <row r="62" spans="2:23" ht="15.75" x14ac:dyDescent="0.25">
      <c r="B62" s="50" t="s">
        <v>112</v>
      </c>
      <c r="C62" s="26" t="s">
        <v>62</v>
      </c>
      <c r="D62" s="27">
        <v>45859</v>
      </c>
      <c r="E62" s="52">
        <v>6.15</v>
      </c>
      <c r="F62" s="29">
        <v>1.34</v>
      </c>
      <c r="G62" s="29"/>
      <c r="H62" s="29">
        <v>3.29</v>
      </c>
      <c r="I62" s="29"/>
      <c r="J62" s="29">
        <v>1.02</v>
      </c>
      <c r="K62" s="29"/>
      <c r="L62" s="29">
        <v>0.498</v>
      </c>
      <c r="M62" s="29">
        <v>1.26</v>
      </c>
      <c r="N62" s="29"/>
      <c r="O62" s="29">
        <v>0.80200000000000005</v>
      </c>
      <c r="P62" s="29">
        <v>1.01</v>
      </c>
      <c r="Q62" s="29">
        <v>0.41399999999999998</v>
      </c>
      <c r="R62" s="29"/>
      <c r="S62" s="24">
        <f>IF(COUNTA(G62, H62, I62, J62) &gt;= 2, W61, "N/A")</f>
        <v>0.32951000000000003</v>
      </c>
      <c r="W62">
        <f t="shared" si="0"/>
        <v>0.25243599999999999</v>
      </c>
    </row>
    <row r="63" spans="2:23" ht="15.75" x14ac:dyDescent="0.25">
      <c r="B63" s="50" t="s">
        <v>113</v>
      </c>
      <c r="C63" s="26" t="s">
        <v>62</v>
      </c>
      <c r="D63" s="27">
        <v>45859</v>
      </c>
      <c r="E63" s="52">
        <v>4.17</v>
      </c>
      <c r="F63" s="29">
        <v>0.88300000000000001</v>
      </c>
      <c r="G63" s="29"/>
      <c r="H63" s="29">
        <v>2.52</v>
      </c>
      <c r="I63" s="29"/>
      <c r="J63" s="29">
        <v>0.872</v>
      </c>
      <c r="K63" s="29"/>
      <c r="L63" s="29">
        <v>0.51100000000000001</v>
      </c>
      <c r="M63" s="29">
        <v>0.96</v>
      </c>
      <c r="N63" s="29"/>
      <c r="O63" s="29"/>
      <c r="P63" s="29">
        <v>0.72399999999999998</v>
      </c>
      <c r="Q63" s="29">
        <v>0.495</v>
      </c>
      <c r="R63" s="29"/>
      <c r="S63" s="24">
        <f>IF(COUNTA(G63, H63, I63, J63) &gt;= 2, W62, "N/A")</f>
        <v>0.25243599999999999</v>
      </c>
      <c r="W63">
        <f t="shared" si="0"/>
        <v>0</v>
      </c>
    </row>
    <row r="64" spans="2:23" x14ac:dyDescent="0.25">
      <c r="B64" s="50" t="s">
        <v>114</v>
      </c>
      <c r="C64" s="26" t="s">
        <v>115</v>
      </c>
      <c r="D64" s="27">
        <v>45860</v>
      </c>
      <c r="E64" s="29">
        <v>0.67</v>
      </c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4" t="str">
        <f>IF(COUNTA(G64, H64, I64, J64) &gt;= 2, W63, "N/A")</f>
        <v>N/A</v>
      </c>
      <c r="W64">
        <f t="shared" si="0"/>
        <v>7.2009999999999991E-2</v>
      </c>
    </row>
    <row r="65" spans="2:23" x14ac:dyDescent="0.25">
      <c r="B65" s="50" t="s">
        <v>116</v>
      </c>
      <c r="C65" s="26" t="s">
        <v>44</v>
      </c>
      <c r="D65" s="27">
        <v>45861</v>
      </c>
      <c r="E65" s="29"/>
      <c r="F65" s="29">
        <v>0.64300000000000002</v>
      </c>
      <c r="G65" s="29"/>
      <c r="H65" s="29">
        <v>0.71</v>
      </c>
      <c r="I65" s="29"/>
      <c r="J65" s="29">
        <v>2.02</v>
      </c>
      <c r="K65" s="29"/>
      <c r="L65" s="29">
        <v>0.504</v>
      </c>
      <c r="M65" s="29">
        <v>2.57</v>
      </c>
      <c r="N65" s="29"/>
      <c r="O65" s="29">
        <v>0.82599999999999996</v>
      </c>
      <c r="P65" s="29">
        <v>1.96</v>
      </c>
      <c r="Q65" s="29">
        <v>1.1499999999999999</v>
      </c>
      <c r="R65" s="29"/>
      <c r="S65" s="24">
        <f>IF(COUNTA(G65, H65, I65, J65) &gt;= 2, W64, "N/A")</f>
        <v>7.2009999999999991E-2</v>
      </c>
      <c r="W65">
        <f t="shared" si="0"/>
        <v>0</v>
      </c>
    </row>
    <row r="66" spans="2:23" x14ac:dyDescent="0.25">
      <c r="B66" s="50" t="s">
        <v>117</v>
      </c>
      <c r="C66" s="26" t="s">
        <v>44</v>
      </c>
      <c r="D66" s="27">
        <v>45862</v>
      </c>
      <c r="E66" s="29">
        <v>0.625</v>
      </c>
      <c r="F66" s="29">
        <v>0.42499999999999999</v>
      </c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4" t="str">
        <f>IF(COUNTA(G66, H66, I66, J66) &gt;= 2, W65, "N/A")</f>
        <v>N/A</v>
      </c>
      <c r="W66">
        <f t="shared" si="0"/>
        <v>0.11528949999999999</v>
      </c>
    </row>
    <row r="67" spans="2:23" x14ac:dyDescent="0.25">
      <c r="B67" s="50" t="s">
        <v>118</v>
      </c>
      <c r="C67" s="26" t="s">
        <v>119</v>
      </c>
      <c r="D67" s="27">
        <v>45866</v>
      </c>
      <c r="E67" s="29">
        <v>1.73</v>
      </c>
      <c r="F67" s="29">
        <v>1.91</v>
      </c>
      <c r="G67" s="29"/>
      <c r="H67" s="29">
        <v>1.1499999999999999</v>
      </c>
      <c r="I67" s="29"/>
      <c r="J67" s="29">
        <v>0.57899999999999996</v>
      </c>
      <c r="K67" s="29"/>
      <c r="L67" s="29">
        <v>0.48299999999999998</v>
      </c>
      <c r="M67" s="29"/>
      <c r="N67" s="29"/>
      <c r="O67" s="29">
        <v>1.1000000000000001</v>
      </c>
      <c r="P67" s="29">
        <v>0.47699999999999998</v>
      </c>
      <c r="Q67" s="29"/>
      <c r="R67" s="29"/>
      <c r="S67" s="24">
        <f>IF(COUNTA(G67, H67, I67, J67) &gt;= 2, W66, "N/A")</f>
        <v>0.11528949999999999</v>
      </c>
      <c r="W67">
        <f t="shared" si="0"/>
        <v>0</v>
      </c>
    </row>
    <row r="68" spans="2:23" x14ac:dyDescent="0.25">
      <c r="B68" s="50" t="s">
        <v>120</v>
      </c>
      <c r="C68" s="26" t="s">
        <v>119</v>
      </c>
      <c r="D68" s="27">
        <v>45866</v>
      </c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>
        <v>0.46700000000000003</v>
      </c>
      <c r="Q68" s="29"/>
      <c r="R68" s="29"/>
      <c r="S68" s="24" t="str">
        <f>IF(COUNTA(G68, H68, I68, J68) &gt;= 2, W67, "N/A")</f>
        <v>N/A</v>
      </c>
      <c r="W68">
        <f t="shared" si="0"/>
        <v>0</v>
      </c>
    </row>
    <row r="69" spans="2:23" x14ac:dyDescent="0.25">
      <c r="B69" s="50" t="s">
        <v>121</v>
      </c>
      <c r="C69" s="26" t="s">
        <v>122</v>
      </c>
      <c r="D69" s="27">
        <v>45866</v>
      </c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>
        <v>0.223</v>
      </c>
      <c r="S69" s="24" t="str">
        <f>IF(COUNTA(G69, H69, I69, J69) &gt;= 2, W68, "N/A")</f>
        <v>N/A</v>
      </c>
      <c r="W69">
        <f t="shared" si="0"/>
        <v>3.8379499999999997E-2</v>
      </c>
    </row>
    <row r="70" spans="2:23" x14ac:dyDescent="0.25">
      <c r="B70" s="50" t="s">
        <v>123</v>
      </c>
      <c r="C70" s="26" t="s">
        <v>124</v>
      </c>
      <c r="D70" s="27">
        <v>45866</v>
      </c>
      <c r="E70" s="29">
        <v>2.44</v>
      </c>
      <c r="F70" s="29"/>
      <c r="G70" s="29"/>
      <c r="H70" s="29">
        <v>0.38</v>
      </c>
      <c r="I70" s="29"/>
      <c r="J70" s="29">
        <v>0.75900000000000001</v>
      </c>
      <c r="K70" s="29"/>
      <c r="L70" s="29"/>
      <c r="M70" s="29"/>
      <c r="N70" s="29"/>
      <c r="O70" s="29"/>
      <c r="P70" s="29"/>
      <c r="Q70" s="29"/>
      <c r="R70" s="29"/>
      <c r="S70" s="24">
        <f>IF(COUNTA(G70, H70, I70, J70) &gt;= 2, W69, "N/A")</f>
        <v>3.8379499999999997E-2</v>
      </c>
      <c r="W70">
        <f t="shared" si="0"/>
        <v>0</v>
      </c>
    </row>
    <row r="71" spans="2:23" x14ac:dyDescent="0.25">
      <c r="B71" s="50" t="s">
        <v>125</v>
      </c>
      <c r="C71" s="26" t="s">
        <v>126</v>
      </c>
      <c r="D71" s="27">
        <v>45867</v>
      </c>
      <c r="E71" s="29">
        <v>0.50800000000000001</v>
      </c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4" t="str">
        <f>IF(COUNTA(G71, H71, I71, J71) &gt;= 2, W70, "N/A")</f>
        <v>N/A</v>
      </c>
      <c r="W71">
        <f t="shared" ref="W71:W83" si="1">(I72/10)+(J72/2000)+(G72/10)+(H72/10)</f>
        <v>3.9650000000000004E-4</v>
      </c>
    </row>
    <row r="72" spans="2:23" x14ac:dyDescent="0.25">
      <c r="B72" s="50" t="s">
        <v>127</v>
      </c>
      <c r="C72" s="26" t="s">
        <v>126</v>
      </c>
      <c r="D72" s="27">
        <v>45867</v>
      </c>
      <c r="E72" s="29"/>
      <c r="F72" s="29"/>
      <c r="G72" s="29"/>
      <c r="H72" s="29"/>
      <c r="I72" s="29"/>
      <c r="J72" s="29">
        <v>0.79300000000000004</v>
      </c>
      <c r="K72" s="29"/>
      <c r="L72" s="29"/>
      <c r="M72" s="29"/>
      <c r="N72" s="29"/>
      <c r="O72" s="29"/>
      <c r="P72" s="29"/>
      <c r="Q72" s="29"/>
      <c r="R72" s="29"/>
      <c r="S72" s="24" t="str">
        <f>IF(COUNTA(G72, H72, I72, J72) &gt;= 2, W71, "N/A")</f>
        <v>N/A</v>
      </c>
      <c r="W72">
        <f t="shared" si="1"/>
        <v>1.975E-4</v>
      </c>
    </row>
    <row r="73" spans="2:23" x14ac:dyDescent="0.25">
      <c r="B73" s="50" t="s">
        <v>128</v>
      </c>
      <c r="C73" s="26" t="s">
        <v>126</v>
      </c>
      <c r="D73" s="27">
        <v>45867</v>
      </c>
      <c r="E73" s="29"/>
      <c r="F73" s="29"/>
      <c r="G73" s="29"/>
      <c r="H73" s="29"/>
      <c r="I73" s="29"/>
      <c r="J73" s="29">
        <v>0.39500000000000002</v>
      </c>
      <c r="K73" s="29"/>
      <c r="L73" s="29"/>
      <c r="M73" s="29"/>
      <c r="N73" s="29"/>
      <c r="O73" s="29"/>
      <c r="P73" s="29"/>
      <c r="Q73" s="29"/>
      <c r="R73" s="29"/>
      <c r="S73" s="24" t="str">
        <f>IF(COUNTA(G73, H73, I73, J73) &gt;= 2, W72, "N/A")</f>
        <v>N/A</v>
      </c>
      <c r="W73">
        <f t="shared" si="1"/>
        <v>0.213445</v>
      </c>
    </row>
    <row r="74" spans="2:23" x14ac:dyDescent="0.25">
      <c r="B74" s="50" t="s">
        <v>129</v>
      </c>
      <c r="C74" s="26" t="s">
        <v>126</v>
      </c>
      <c r="D74" s="27">
        <v>45867</v>
      </c>
      <c r="E74" s="29">
        <v>1.81</v>
      </c>
      <c r="F74" s="29"/>
      <c r="G74" s="29"/>
      <c r="H74" s="29">
        <v>2.11</v>
      </c>
      <c r="I74" s="29"/>
      <c r="J74" s="29">
        <v>4.8899999999999997</v>
      </c>
      <c r="K74" s="29"/>
      <c r="L74" s="29"/>
      <c r="M74" s="29">
        <v>0.55800000000000005</v>
      </c>
      <c r="N74" s="29"/>
      <c r="O74" s="29"/>
      <c r="P74" s="29">
        <v>0.83499999999999996</v>
      </c>
      <c r="Q74" s="29">
        <v>0.434</v>
      </c>
      <c r="R74" s="29"/>
      <c r="S74" s="24">
        <f>IF(COUNTA(G74, H74, I74, J74) &gt;= 2, W73, "N/A")</f>
        <v>0.213445</v>
      </c>
      <c r="W74">
        <f t="shared" si="1"/>
        <v>2.03E-4</v>
      </c>
    </row>
    <row r="75" spans="2:23" x14ac:dyDescent="0.25">
      <c r="B75" s="50" t="s">
        <v>130</v>
      </c>
      <c r="C75" s="26" t="s">
        <v>126</v>
      </c>
      <c r="D75" s="27">
        <v>45867</v>
      </c>
      <c r="E75" s="29"/>
      <c r="F75" s="29"/>
      <c r="G75" s="29"/>
      <c r="H75" s="29"/>
      <c r="I75" s="29"/>
      <c r="J75" s="29">
        <v>0.40600000000000003</v>
      </c>
      <c r="K75" s="29"/>
      <c r="L75" s="29"/>
      <c r="M75" s="29"/>
      <c r="N75" s="29"/>
      <c r="O75" s="29"/>
      <c r="P75" s="29"/>
      <c r="Q75" s="29"/>
      <c r="R75" s="29"/>
      <c r="S75" s="24" t="str">
        <f>IF(COUNTA(G75, H75, I75, J75) &gt;= 2, W74, "N/A")</f>
        <v>N/A</v>
      </c>
      <c r="W75">
        <f t="shared" si="1"/>
        <v>0.14128999999999997</v>
      </c>
    </row>
    <row r="76" spans="2:23" x14ac:dyDescent="0.25">
      <c r="B76" s="50" t="s">
        <v>131</v>
      </c>
      <c r="C76" s="26" t="s">
        <v>126</v>
      </c>
      <c r="D76" s="27">
        <v>45867</v>
      </c>
      <c r="E76" s="29">
        <v>2.4700000000000002</v>
      </c>
      <c r="F76" s="29">
        <v>0.48899999999999999</v>
      </c>
      <c r="G76" s="29"/>
      <c r="H76" s="29">
        <v>1.39</v>
      </c>
      <c r="I76" s="29"/>
      <c r="J76" s="29">
        <v>4.58</v>
      </c>
      <c r="K76" s="29"/>
      <c r="L76" s="29">
        <v>0.59099999999999997</v>
      </c>
      <c r="M76" s="29">
        <v>0.628</v>
      </c>
      <c r="N76" s="29"/>
      <c r="O76" s="29">
        <v>0.82799999999999996</v>
      </c>
      <c r="P76" s="29">
        <v>1.1399999999999999</v>
      </c>
      <c r="Q76" s="29"/>
      <c r="R76" s="29"/>
      <c r="S76" s="24">
        <f>IF(COUNTA(G76, H76, I76, J76) &gt;= 2, W75, "N/A")</f>
        <v>0.14128999999999997</v>
      </c>
      <c r="W76">
        <f t="shared" si="1"/>
        <v>8.1730000000000011E-2</v>
      </c>
    </row>
    <row r="77" spans="2:23" x14ac:dyDescent="0.25">
      <c r="B77" s="50" t="s">
        <v>132</v>
      </c>
      <c r="C77" s="26" t="s">
        <v>126</v>
      </c>
      <c r="D77" s="27">
        <v>45867</v>
      </c>
      <c r="E77" s="29">
        <v>2.06</v>
      </c>
      <c r="F77" s="29">
        <v>1.06</v>
      </c>
      <c r="G77" s="29"/>
      <c r="H77" s="29">
        <v>0.80700000000000005</v>
      </c>
      <c r="I77" s="29"/>
      <c r="J77" s="29">
        <v>2.06</v>
      </c>
      <c r="K77" s="29"/>
      <c r="L77" s="29">
        <v>0.55900000000000005</v>
      </c>
      <c r="M77" s="29">
        <v>0.92300000000000004</v>
      </c>
      <c r="N77" s="29"/>
      <c r="O77" s="29"/>
      <c r="P77" s="29">
        <v>1.1599999999999999</v>
      </c>
      <c r="Q77" s="29"/>
      <c r="R77" s="29"/>
      <c r="S77" s="24">
        <f>IF(COUNTA(G77, H77, I77, J77) &gt;= 2, W76, "N/A")</f>
        <v>8.1730000000000011E-2</v>
      </c>
      <c r="W77">
        <f t="shared" si="1"/>
        <v>2.6700000000000004E-4</v>
      </c>
    </row>
    <row r="78" spans="2:23" x14ac:dyDescent="0.25">
      <c r="B78" s="50" t="s">
        <v>133</v>
      </c>
      <c r="C78" s="26" t="s">
        <v>134</v>
      </c>
      <c r="D78" s="27">
        <v>45867</v>
      </c>
      <c r="E78" s="29">
        <v>0.46</v>
      </c>
      <c r="F78" s="29"/>
      <c r="G78" s="29"/>
      <c r="H78" s="29"/>
      <c r="I78" s="29"/>
      <c r="J78" s="29">
        <v>0.53400000000000003</v>
      </c>
      <c r="K78" s="29"/>
      <c r="L78" s="29"/>
      <c r="M78" s="29"/>
      <c r="N78" s="29"/>
      <c r="O78" s="29"/>
      <c r="P78" s="29"/>
      <c r="Q78" s="29"/>
      <c r="R78" s="29"/>
      <c r="S78" s="24" t="str">
        <f>IF(COUNTA(G78, H78, I78, J78) &gt;= 2, W77, "N/A")</f>
        <v>N/A</v>
      </c>
      <c r="W78">
        <f t="shared" si="1"/>
        <v>0.27928999999999998</v>
      </c>
    </row>
    <row r="79" spans="2:23" x14ac:dyDescent="0.25">
      <c r="B79" s="50" t="s">
        <v>135</v>
      </c>
      <c r="C79" s="26" t="s">
        <v>136</v>
      </c>
      <c r="D79" s="27">
        <v>45867</v>
      </c>
      <c r="E79" s="29"/>
      <c r="F79" s="29">
        <v>2.06</v>
      </c>
      <c r="G79" s="29"/>
      <c r="H79" s="29">
        <v>2.78</v>
      </c>
      <c r="I79" s="29"/>
      <c r="J79" s="29">
        <v>2.58</v>
      </c>
      <c r="K79" s="29"/>
      <c r="L79" s="29">
        <v>2.37</v>
      </c>
      <c r="M79" s="29">
        <v>6.8</v>
      </c>
      <c r="N79" s="29"/>
      <c r="O79" s="29">
        <v>2.23</v>
      </c>
      <c r="P79" s="29">
        <v>8.43</v>
      </c>
      <c r="Q79" s="29">
        <v>0.60199999999999998</v>
      </c>
      <c r="R79" s="29"/>
      <c r="S79" s="24">
        <f>IF(COUNTA(G79, H79, I79, J79) &gt;= 2, W78, "N/A")</f>
        <v>0.27928999999999998</v>
      </c>
      <c r="W79">
        <f t="shared" si="1"/>
        <v>0</v>
      </c>
    </row>
    <row r="80" spans="2:23" x14ac:dyDescent="0.25">
      <c r="B80" s="50" t="s">
        <v>86</v>
      </c>
      <c r="C80" s="26" t="s">
        <v>87</v>
      </c>
      <c r="D80" s="27">
        <v>45873</v>
      </c>
      <c r="E80" s="29">
        <v>0.67300000000000004</v>
      </c>
      <c r="F80" s="29">
        <v>0.59599999999999997</v>
      </c>
      <c r="G80" s="29"/>
      <c r="H80" s="29"/>
      <c r="I80" s="29"/>
      <c r="J80" s="29"/>
      <c r="K80" s="29"/>
      <c r="L80" s="29"/>
      <c r="M80" s="29"/>
      <c r="N80" s="29"/>
      <c r="O80" s="29"/>
      <c r="P80" s="29">
        <v>0.443</v>
      </c>
      <c r="Q80" s="29"/>
      <c r="R80" s="29"/>
      <c r="S80" s="24" t="str">
        <f>IF(COUNTA(G80, H80, I80, J80) &gt;= 2, W79, "N/A")</f>
        <v>N/A</v>
      </c>
      <c r="W80">
        <f t="shared" si="1"/>
        <v>0</v>
      </c>
    </row>
    <row r="81" spans="2:23" x14ac:dyDescent="0.25">
      <c r="B81" s="50" t="s">
        <v>137</v>
      </c>
      <c r="C81" s="26" t="s">
        <v>87</v>
      </c>
      <c r="D81" s="27">
        <v>45873</v>
      </c>
      <c r="E81" s="29"/>
      <c r="F81" s="29"/>
      <c r="G81" s="29"/>
      <c r="H81" s="29"/>
      <c r="I81" s="29"/>
      <c r="J81" s="29"/>
      <c r="K81" s="29">
        <v>0.32300000000000001</v>
      </c>
      <c r="L81" s="29"/>
      <c r="M81" s="29"/>
      <c r="N81" s="29"/>
      <c r="O81" s="29"/>
      <c r="P81" s="29"/>
      <c r="Q81" s="29"/>
      <c r="R81" s="29">
        <v>0.20399999999999999</v>
      </c>
      <c r="S81" s="24" t="str">
        <f>IF(COUNTA(G81, H81, I81, J81) &gt;= 2, W80, "N/A")</f>
        <v>N/A</v>
      </c>
      <c r="W81">
        <f t="shared" si="1"/>
        <v>5.3100000000000001E-2</v>
      </c>
    </row>
    <row r="82" spans="2:23" x14ac:dyDescent="0.25">
      <c r="B82" s="50" t="s">
        <v>138</v>
      </c>
      <c r="C82" s="26" t="s">
        <v>87</v>
      </c>
      <c r="D82" s="27">
        <v>45873</v>
      </c>
      <c r="E82" s="29">
        <v>0.53300000000000003</v>
      </c>
      <c r="F82" s="29">
        <v>0.64800000000000002</v>
      </c>
      <c r="G82" s="29"/>
      <c r="H82" s="29">
        <v>0.53100000000000003</v>
      </c>
      <c r="I82" s="29"/>
      <c r="J82" s="29"/>
      <c r="K82" s="29"/>
      <c r="L82" s="29"/>
      <c r="M82" s="29"/>
      <c r="N82" s="29"/>
      <c r="O82" s="29"/>
      <c r="P82" s="29">
        <v>0.52200000000000002</v>
      </c>
      <c r="Q82" s="29"/>
      <c r="R82" s="29"/>
      <c r="S82" s="24" t="str">
        <f>IF(COUNTA(G82, H82, I82, J82) &gt;= 2, W81, "N/A")</f>
        <v>N/A</v>
      </c>
      <c r="W82">
        <f t="shared" si="1"/>
        <v>3.145E-4</v>
      </c>
    </row>
    <row r="83" spans="2:23" x14ac:dyDescent="0.25">
      <c r="B83" s="50" t="s">
        <v>139</v>
      </c>
      <c r="C83" s="26" t="s">
        <v>140</v>
      </c>
      <c r="D83" s="27">
        <v>45874</v>
      </c>
      <c r="E83" s="29"/>
      <c r="F83" s="29"/>
      <c r="G83" s="29"/>
      <c r="H83" s="29"/>
      <c r="I83" s="29"/>
      <c r="J83" s="29">
        <v>0.629</v>
      </c>
      <c r="K83" s="29"/>
      <c r="L83" s="29"/>
      <c r="M83" s="29"/>
      <c r="N83" s="29"/>
      <c r="O83" s="29"/>
      <c r="P83" s="29">
        <v>0.44400000000000001</v>
      </c>
      <c r="Q83" s="29"/>
      <c r="R83" s="29"/>
      <c r="S83" s="24" t="str">
        <f>IF(COUNTA(G83, H83, I83, J83) &gt;= 2, W82, "N/A")</f>
        <v>N/A</v>
      </c>
      <c r="W83">
        <f t="shared" si="1"/>
        <v>1.0249999999999999E-3</v>
      </c>
    </row>
    <row r="84" spans="2:23" x14ac:dyDescent="0.25">
      <c r="B84" s="54" t="s">
        <v>141</v>
      </c>
      <c r="C84" s="43" t="s">
        <v>140</v>
      </c>
      <c r="D84" s="44">
        <v>45874</v>
      </c>
      <c r="E84" s="47"/>
      <c r="F84" s="47"/>
      <c r="G84" s="47"/>
      <c r="H84" s="47"/>
      <c r="I84" s="47"/>
      <c r="J84" s="47">
        <v>2.0499999999999998</v>
      </c>
      <c r="K84" s="47"/>
      <c r="L84" s="47"/>
      <c r="M84" s="47">
        <v>0.91100000000000003</v>
      </c>
      <c r="N84" s="47"/>
      <c r="O84" s="47">
        <v>0.69899999999999995</v>
      </c>
      <c r="P84" s="47">
        <v>1.21</v>
      </c>
      <c r="Q84" s="47"/>
      <c r="R84" s="47"/>
      <c r="S84" s="49" t="str">
        <f>IF(COUNTA(G84, H84, I84, J84) &gt;= 2, W83, "N/A")</f>
        <v>N/A</v>
      </c>
    </row>
    <row r="85" spans="2:23" x14ac:dyDescent="0.25">
      <c r="Q85" s="55" t="s">
        <v>142</v>
      </c>
      <c r="S85" s="55" t="s">
        <v>143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Antoine</dc:creator>
  <cp:lastModifiedBy>Michael Antoine</cp:lastModifiedBy>
  <dcterms:created xsi:type="dcterms:W3CDTF">2015-06-05T18:17:20Z</dcterms:created>
  <dcterms:modified xsi:type="dcterms:W3CDTF">2025-08-15T18:08:17Z</dcterms:modified>
</cp:coreProperties>
</file>